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15" yWindow="0" windowWidth="1050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Patricio</author>
    <author>Servidor</author>
  </authors>
  <commentList>
    <comment ref="B43" authorId="0">
      <text>
        <r>
          <rPr>
            <sz val="10"/>
            <rFont val="Tahoma"/>
            <family val="2"/>
          </rPr>
          <t>Rates includes ticket Flight Quito/Cuenca/Quito</t>
        </r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SINGLE ROOM CHARGE $ 80</t>
        </r>
      </text>
    </comment>
    <comment ref="B44" authorId="0">
      <text>
        <r>
          <rPr>
            <sz val="10"/>
            <rFont val="Tahoma"/>
            <family val="0"/>
          </rPr>
          <t xml:space="preserve">Rate includes ticket flight Quito/Cuenca/Quito
</t>
        </r>
        <r>
          <rPr>
            <b/>
            <sz val="10"/>
            <rFont val="Tahoma"/>
            <family val="2"/>
          </rPr>
          <t>SGL ROOM CHARGE $ 120</t>
        </r>
      </text>
    </comment>
    <comment ref="F54" authorId="1">
      <text>
        <r>
          <rPr>
            <b/>
            <sz val="8"/>
            <rFont val="Tahoma"/>
            <family val="0"/>
          </rPr>
          <t>UNDER 12 YEARS OLD
and sharing the room of parents</t>
        </r>
      </text>
    </comment>
    <comment ref="H55" authorId="1">
      <text>
        <r>
          <rPr>
            <sz val="8"/>
            <rFont val="Tahoma"/>
            <family val="0"/>
          </rPr>
          <t xml:space="preserve">DAY USE 50%
</t>
        </r>
      </text>
    </comment>
    <comment ref="F72" authorId="1">
      <text>
        <r>
          <rPr>
            <b/>
            <sz val="8"/>
            <rFont val="Tahoma"/>
            <family val="0"/>
          </rPr>
          <t>UNDER 12 YEARS OLD
Ticket Flight 50%
Entrance fee Gps 50%</t>
        </r>
      </text>
    </comment>
    <comment ref="F87" authorId="1">
      <text>
        <r>
          <rPr>
            <b/>
            <sz val="8"/>
            <rFont val="Tahoma"/>
            <family val="0"/>
          </rPr>
          <t>UNDER 12 YEARS OLD
Ticket Flight 50%
Entrance fee Gps 50%</t>
        </r>
      </text>
    </comment>
  </commentList>
</comments>
</file>

<file path=xl/sharedStrings.xml><?xml version="1.0" encoding="utf-8"?>
<sst xmlns="http://schemas.openxmlformats.org/spreadsheetml/2006/main" count="369" uniqueCount="218">
  <si>
    <t>QUITO AND SURROUNDINGS</t>
  </si>
  <si>
    <t xml:space="preserve">   </t>
  </si>
  <si>
    <t xml:space="preserve">Private Services with Russian guide and entrance fees </t>
  </si>
  <si>
    <t>DURATION</t>
  </si>
  <si>
    <t>TOUR</t>
  </si>
  <si>
    <t>Seat in a Bus</t>
  </si>
  <si>
    <t>1PAX</t>
  </si>
  <si>
    <t>2 PAX</t>
  </si>
  <si>
    <t>3 PAX</t>
  </si>
  <si>
    <t>4-6 PAX</t>
  </si>
  <si>
    <t>7-14 PAX</t>
  </si>
  <si>
    <t>15- + PAX</t>
  </si>
  <si>
    <t>English</t>
  </si>
  <si>
    <t>1-2 hours</t>
  </si>
  <si>
    <t>Transfer in Quito</t>
  </si>
  <si>
    <t>1 hour</t>
  </si>
  <si>
    <t>Transfer out Quito</t>
  </si>
  <si>
    <t>4 hours</t>
  </si>
  <si>
    <t xml:space="preserve">City Tour </t>
  </si>
  <si>
    <t>4-5 hours</t>
  </si>
  <si>
    <t xml:space="preserve">City Tour + lunch </t>
  </si>
  <si>
    <t>Middle of the World, Intiñan museum</t>
  </si>
  <si>
    <t>Middle of the Wolrd, Intiñan museum + Lunch</t>
  </si>
  <si>
    <t>6-8 hours</t>
  </si>
  <si>
    <t>City Tour +  Middle of the World museum + Skylift (teleferico)</t>
  </si>
  <si>
    <t>7 hours</t>
  </si>
  <si>
    <t>City Tour +  Middle of the World museum + Lunch</t>
  </si>
  <si>
    <t>8 hours</t>
  </si>
  <si>
    <t>Otavalo market and surroundings</t>
  </si>
  <si>
    <t>Otavalo market and surroundings + Lunch</t>
  </si>
  <si>
    <t xml:space="preserve">Cotopaxi Volcano </t>
  </si>
  <si>
    <t>Cotopaxi Volcano + Lunch</t>
  </si>
  <si>
    <t>7-8 hours</t>
  </si>
  <si>
    <t>Termas de Papallacta (Hot Spring) + lunch + Thermoludic area</t>
  </si>
  <si>
    <t>Termas de Papallacta (Hot Spring) 2d-1n, full board</t>
  </si>
  <si>
    <t>Mindo + lunch - Ecotourism &amp; Adventure</t>
  </si>
  <si>
    <t>Baños Town - 2 days, full board in Tourist Superior Hotel</t>
  </si>
  <si>
    <t>Baños Town - 2 days, full board in Deluxe resort &amp; Spa</t>
  </si>
  <si>
    <t>Avenue of volcanoes &amp; Train from Quito to Riobamba 2 days</t>
  </si>
  <si>
    <t>Otavalo Town - 2 days, full board in Tourist Superior Hotel</t>
  </si>
  <si>
    <t xml:space="preserve">Otavalo Town - 2 d, full board in deluxe resort &amp; Spa La Mirage </t>
  </si>
  <si>
    <t>Baños &amp; Cuenca, 4d-3n, half board Tourist Superior Hotels</t>
  </si>
  <si>
    <t>Baños &amp; Cuenca, 4d-3n, half board First class Hotels</t>
  </si>
  <si>
    <t xml:space="preserve">CUENCA </t>
  </si>
  <si>
    <t>PRIVATE SERVICES WITH RUSSIAN SPEAKING GUIDE AND ENTRANCE FEES</t>
  </si>
  <si>
    <t>7-15 PAX</t>
  </si>
  <si>
    <t>16- + PAX</t>
  </si>
  <si>
    <t>Transfer airport/hotel O.W.</t>
  </si>
  <si>
    <t>City Tour</t>
  </si>
  <si>
    <t>Excursion Ingapirca ruins + Lunch</t>
  </si>
  <si>
    <t>6 hours</t>
  </si>
  <si>
    <t>Excursion Gualaceo/Chordeleg + Lunch</t>
  </si>
  <si>
    <t>Excursion El Cajas Lakes + Lunch+entrance fee</t>
  </si>
  <si>
    <t>3 days</t>
  </si>
  <si>
    <t>Cuenca town 3d-2n, full board, Tourist Superior Hotels</t>
  </si>
  <si>
    <t>Cuenca town 3d-2n, full board, First Class Hotels</t>
  </si>
  <si>
    <t>GUAYAQUIL</t>
  </si>
  <si>
    <t>Private services with Russian Speaking translator and entrance fees</t>
  </si>
  <si>
    <t>6-7 hours</t>
  </si>
  <si>
    <t>City Tour + Historic Park + Lunch</t>
  </si>
  <si>
    <t>Guayaquil by night on yacht</t>
  </si>
  <si>
    <t>HOTELS</t>
  </si>
  <si>
    <t>SGL</t>
  </si>
  <si>
    <t>DBL</t>
  </si>
  <si>
    <t>TPL</t>
  </si>
  <si>
    <t>Kids</t>
  </si>
  <si>
    <t>Meals</t>
  </si>
  <si>
    <t>Remarks</t>
  </si>
  <si>
    <t>QUITO</t>
  </si>
  <si>
    <t>Plaza Grande Hotel (old town) - Royal suites 5*</t>
  </si>
  <si>
    <t>FREE just 1 kid</t>
  </si>
  <si>
    <t>buffet breakfa</t>
  </si>
  <si>
    <t>Spa use, Internet wi-fi</t>
  </si>
  <si>
    <t>old town</t>
  </si>
  <si>
    <t>Plaza Grande Hotel (old town) - Plaza view suites 5*</t>
  </si>
  <si>
    <t>new town</t>
  </si>
  <si>
    <t>Swissotel - Luxury rooms 5*</t>
  </si>
  <si>
    <t>Radisson deluxe rooms hotel 4-5*</t>
  </si>
  <si>
    <t>US$ 30,-</t>
  </si>
  <si>
    <t>available internet service</t>
  </si>
  <si>
    <t>Río Amazonas or Nu House std. Rooms hotels 4*</t>
  </si>
  <si>
    <t xml:space="preserve">free internet service </t>
  </si>
  <si>
    <t>San Francisco  std rooms hotel 3*</t>
  </si>
  <si>
    <t>FREE</t>
  </si>
  <si>
    <t>american breakf</t>
  </si>
  <si>
    <t>Old town Quito</t>
  </si>
  <si>
    <t>CUENCA</t>
  </si>
  <si>
    <t>Oro Verde La Laguna, std rooms 4-5* , new town</t>
  </si>
  <si>
    <t>Santa Lucia or Crespo hotels 4*, old town</t>
  </si>
  <si>
    <t>25% less 5 free</t>
  </si>
  <si>
    <t>american breakfa</t>
  </si>
  <si>
    <t>old town Cuenca</t>
  </si>
  <si>
    <t>Quijote or Posada del Angel hotels 3*, old town</t>
  </si>
  <si>
    <t>Guayaquil</t>
  </si>
  <si>
    <t>Oro Verde Guayaquil 5*, old town</t>
  </si>
  <si>
    <t>US$ 39</t>
  </si>
  <si>
    <t>old town Guayaquil</t>
  </si>
  <si>
    <t>Grand Hotel Guayaquil 4*, old town</t>
  </si>
  <si>
    <t>US$ 10</t>
  </si>
  <si>
    <t>Hotel Las Peñas 3* or Hostal Quil 3* , new town</t>
  </si>
  <si>
    <t>american break</t>
  </si>
  <si>
    <t>Air conditioning , internet</t>
  </si>
  <si>
    <t>SALINAS</t>
  </si>
  <si>
    <t>Transfer Gye-Salinas In/out (oneway-private spanish spk driver)</t>
  </si>
  <si>
    <t>beach</t>
  </si>
  <si>
    <r>
      <t>Transfer Gye-Salinas In/out (oneway-</t>
    </r>
    <r>
      <rPr>
        <b/>
        <sz val="9"/>
        <rFont val="Arial"/>
        <family val="2"/>
      </rPr>
      <t>with Russian translator</t>
    </r>
    <r>
      <rPr>
        <sz val="9"/>
        <rFont val="Arial"/>
        <family val="0"/>
      </rPr>
      <t>)</t>
    </r>
  </si>
  <si>
    <t>2 hours</t>
  </si>
  <si>
    <t>Barcelo Colon 4-5* ALL INCLUSIVE except national holidays</t>
  </si>
  <si>
    <t>all inclusive</t>
  </si>
  <si>
    <t>front of Salina´s beach</t>
  </si>
  <si>
    <t>from GYE</t>
  </si>
  <si>
    <t>Calypsso 3-4* - except national holidays</t>
  </si>
  <si>
    <t xml:space="preserve">GALAPAGOS </t>
  </si>
  <si>
    <t>CRUISES &amp; YACHTS</t>
  </si>
  <si>
    <t>Fix Departures</t>
  </si>
  <si>
    <t>First Class 4d/3n (M/V. Explorer II) Classic cabins, with English guide</t>
  </si>
  <si>
    <t>25% off</t>
  </si>
  <si>
    <t>full board</t>
  </si>
  <si>
    <t>Wed to Sat</t>
  </si>
  <si>
    <r>
      <t xml:space="preserve">4d-3n (M/V. Explorer II) Classic cabins - </t>
    </r>
    <r>
      <rPr>
        <b/>
        <i/>
        <sz val="10"/>
        <rFont val="Arial"/>
        <family val="2"/>
      </rPr>
      <t>with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Russian Translato</t>
    </r>
    <r>
      <rPr>
        <i/>
        <sz val="10"/>
        <rFont val="Arial"/>
        <family val="2"/>
      </rPr>
      <t>r</t>
    </r>
  </si>
  <si>
    <t>"</t>
  </si>
  <si>
    <t>" "</t>
  </si>
  <si>
    <t>First Class 5d/4n (M/V. Explorer II) Classic cabins, with English guide</t>
  </si>
  <si>
    <t>Sat to Wed</t>
  </si>
  <si>
    <r>
      <t xml:space="preserve">5d-4n (M/V. Explorer II) Classic cabins - </t>
    </r>
    <r>
      <rPr>
        <b/>
        <i/>
        <sz val="10"/>
        <rFont val="Arial"/>
        <family val="2"/>
      </rPr>
      <t>with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Russian Translator</t>
    </r>
  </si>
  <si>
    <t>First Class 4d/3n (Queen of Galapagos) std cabins, with English guide</t>
  </si>
  <si>
    <t>no available</t>
  </si>
  <si>
    <t>Fri to Mon</t>
  </si>
  <si>
    <r>
      <t xml:space="preserve">4d-3n (Queen) standard cabins, </t>
    </r>
    <r>
      <rPr>
        <b/>
        <i/>
        <sz val="10"/>
        <rFont val="Arial"/>
        <family val="2"/>
      </rPr>
      <t>with Russian translator</t>
    </r>
  </si>
  <si>
    <t>suite king size add $ 150</t>
  </si>
  <si>
    <t>First Class 5d/4n (Queen of Galapagos) std cabins, with English guide</t>
  </si>
  <si>
    <t>Mon to Fri</t>
  </si>
  <si>
    <r>
      <t xml:space="preserve">5d-4n (Queen) standard cabins, </t>
    </r>
    <r>
      <rPr>
        <b/>
        <i/>
        <sz val="10"/>
        <rFont val="Arial"/>
        <family val="2"/>
      </rPr>
      <t>with Russian translator</t>
    </r>
  </si>
  <si>
    <t>Tourist Superior 4d/3n (Estrella del Mar I-II), with English spk guide</t>
  </si>
  <si>
    <t>20% off</t>
  </si>
  <si>
    <t>Fri to Mon / Thu to Sun</t>
  </si>
  <si>
    <r>
      <t xml:space="preserve">4d/3n (Estrella del Mar I-II) </t>
    </r>
    <r>
      <rPr>
        <b/>
        <i/>
        <sz val="10"/>
        <rFont val="Arial"/>
        <family val="2"/>
      </rPr>
      <t>with Russian Translator</t>
    </r>
  </si>
  <si>
    <t>" "      " "</t>
  </si>
  <si>
    <t>Tourist superior 5d/4n (Estrella del Mar I-II), with English spk guide</t>
  </si>
  <si>
    <t>Mon to Fri / Sun to Thu</t>
  </si>
  <si>
    <r>
      <t xml:space="preserve">5d/4n (Estrella del Mar I-II) </t>
    </r>
    <r>
      <rPr>
        <b/>
        <i/>
        <sz val="10"/>
        <rFont val="Arial"/>
        <family val="2"/>
      </rPr>
      <t>with Russian Translator</t>
    </r>
  </si>
  <si>
    <t xml:space="preserve">All rates cruises &amp; yachts PLUS ( + ) Drinks, Tips, Ticket flight Quito/Gps/Quito, migration card $ 10 and Gps Entrance fee $ 100  </t>
  </si>
  <si>
    <t>GALAPAGOS HOTEL &amp; YACHT PROGRAM</t>
  </si>
  <si>
    <t>Departures</t>
  </si>
  <si>
    <t>Transfer in / out (one way) with English guide by bus</t>
  </si>
  <si>
    <t>anytime</t>
  </si>
  <si>
    <r>
      <t xml:space="preserve">Transfer in / out (one way) </t>
    </r>
    <r>
      <rPr>
        <b/>
        <sz val="10"/>
        <rFont val="Arial"/>
        <family val="2"/>
      </rPr>
      <t>with Russian translator private service</t>
    </r>
  </si>
  <si>
    <t>Resort first class 4d-3n (Royal Palm) with English speaking guide</t>
  </si>
  <si>
    <t>ALL MEALS</t>
  </si>
  <si>
    <r>
      <t xml:space="preserve">4d-3n (Royal Palm) </t>
    </r>
    <r>
      <rPr>
        <b/>
        <sz val="10"/>
        <rFont val="Arial"/>
        <family val="2"/>
      </rPr>
      <t>with Russian Translator</t>
    </r>
  </si>
  <si>
    <t>Resort first class 5d-4n (Royal Palm) with English speaking guide</t>
  </si>
  <si>
    <r>
      <t xml:space="preserve">5d-4n (Royal Palm) </t>
    </r>
    <r>
      <rPr>
        <b/>
        <sz val="10"/>
        <rFont val="Arial"/>
        <family val="2"/>
      </rPr>
      <t>with Russian Translator</t>
    </r>
  </si>
  <si>
    <t>4d-3n (Finch Bay/Solymar hotels 4*) with English spk guide</t>
  </si>
  <si>
    <t>Sun or Wed</t>
  </si>
  <si>
    <r>
      <t xml:space="preserve">4d-3n (Finch Bay/Solymar hotels 4*) </t>
    </r>
    <r>
      <rPr>
        <b/>
        <sz val="10"/>
        <rFont val="Arial"/>
        <family val="2"/>
      </rPr>
      <t>with Russian Translator</t>
    </r>
  </si>
  <si>
    <t>5d-4n (Finch Bay or Solymar hotels 4*) with English spk guide</t>
  </si>
  <si>
    <t>Wed or Sun</t>
  </si>
  <si>
    <r>
      <t xml:space="preserve">5d-4n (Finch Bay or Solymar hotels 4*) </t>
    </r>
    <r>
      <rPr>
        <b/>
        <sz val="10"/>
        <rFont val="Arial"/>
        <family val="2"/>
      </rPr>
      <t>with Russian Translator</t>
    </r>
  </si>
  <si>
    <t>Tourist superior class 4d-3n (Silberstein or Grand Lobo de Mar hotels)</t>
  </si>
  <si>
    <r>
      <t xml:space="preserve">4d-3n (Silberstein or Grand Lobo hotels) </t>
    </r>
    <r>
      <rPr>
        <b/>
        <sz val="10"/>
        <rFont val="Arial"/>
        <family val="2"/>
      </rPr>
      <t>with Russian Translator</t>
    </r>
  </si>
  <si>
    <t>Tourist superior class 5d-4n (Silberstein or Grand Lobo de Mar hotels)</t>
  </si>
  <si>
    <r>
      <t xml:space="preserve">5d-4n (Silberstein or Grand Lobo hotels) </t>
    </r>
    <r>
      <rPr>
        <b/>
        <sz val="10"/>
        <rFont val="Arial"/>
        <family val="2"/>
      </rPr>
      <t>with Russian Translator</t>
    </r>
  </si>
  <si>
    <t>5d-4n (Special program Isabela Magic hotels 4*) with English spk guide</t>
  </si>
  <si>
    <r>
      <t xml:space="preserve">5d-4n (Isabela Magic hotels 4*) </t>
    </r>
    <r>
      <rPr>
        <b/>
        <i/>
        <sz val="10"/>
        <rFont val="Arial"/>
        <family val="2"/>
      </rPr>
      <t>with Russian Translator</t>
    </r>
  </si>
  <si>
    <t>HOTEL &amp; YACHT PROGRAMS INCLUDE</t>
  </si>
  <si>
    <t>*         English speaking guide</t>
  </si>
  <si>
    <t>Day 1: Transfer in , check in and in the afternoon visit the Charles Darwin Station</t>
  </si>
  <si>
    <t>Day 2: a.m Santa Cruz highlands - pm Bay tour</t>
  </si>
  <si>
    <t>Day 3:  1 Yacht excursion with lunch to Bartolome Island or Seymour Island or Plazas Island (according day operations)</t>
  </si>
  <si>
    <t>Day 4: Transfer out</t>
  </si>
  <si>
    <t>* 2 yacht excursions program 5 days - 4 nights</t>
  </si>
  <si>
    <t>HOTEL &amp; YACHT PROGRAMS DO NOT INCLUDE</t>
  </si>
  <si>
    <t>DOMESTIC AIR FARES - ECUADOR</t>
  </si>
  <si>
    <t>SUBJECT TO CHANGE</t>
  </si>
  <si>
    <t xml:space="preserve">ROUND TRIP </t>
  </si>
  <si>
    <t>ADULTS</t>
  </si>
  <si>
    <t>TOUR LEADER</t>
  </si>
  <si>
    <t>HIGH SEASON</t>
  </si>
  <si>
    <t>QUITO/ GALAPAGOS/QUITO</t>
  </si>
  <si>
    <t>Only groups of minimun 16 passengers</t>
  </si>
  <si>
    <t>GUAYAQUIL/ GALAPAGOS/ GUAYAQUIL</t>
  </si>
  <si>
    <t xml:space="preserve">QUITO/ GALAPAGOS/GUAYAQUIL </t>
  </si>
  <si>
    <t xml:space="preserve">GUAYAQUIL/ GALAPAGOS/ QUITO </t>
  </si>
  <si>
    <t>LOW SEASON</t>
  </si>
  <si>
    <t>QUITO/ GALAPAGOS/GUAYAQUIL</t>
  </si>
  <si>
    <r>
      <t>LOW SEASON:</t>
    </r>
    <r>
      <rPr>
        <sz val="10"/>
        <color indexed="12"/>
        <rFont val="Arial"/>
        <family val="2"/>
      </rPr>
      <t>  </t>
    </r>
    <r>
      <rPr>
        <sz val="12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>MAY 01 - JUNE 14  /  SEPTEMBER 15 - OCTOBER  31</t>
    </r>
    <r>
      <rPr>
        <sz val="10"/>
        <color indexed="12"/>
        <rFont val="Arial"/>
        <family val="2"/>
      </rPr>
      <t> </t>
    </r>
  </si>
  <si>
    <t>CONTINENT</t>
  </si>
  <si>
    <t>ONE WAY </t>
  </si>
  <si>
    <t>ROUND TRIP</t>
  </si>
  <si>
    <t>TAME OR AEROGAL AIRLINES</t>
  </si>
  <si>
    <t>QUITO/ GUAYAQUIL</t>
  </si>
  <si>
    <t>GUAYAQUIL/QUITO</t>
  </si>
  <si>
    <t xml:space="preserve">QUITO/ MANTA OR PORTOVIEJO </t>
  </si>
  <si>
    <t>MANTA OR PORTOVIEJO/ QUITO</t>
  </si>
  <si>
    <t>QUITO/ ESMERALDAS</t>
  </si>
  <si>
    <t>ESMERALDAS/ QUITO</t>
  </si>
  <si>
    <t xml:space="preserve">QUITO/ CUENCA </t>
  </si>
  <si>
    <t>CUENCA/QUITO</t>
  </si>
  <si>
    <t xml:space="preserve">QUITO/ LOJA </t>
  </si>
  <si>
    <t>LOJA/ QUITO</t>
  </si>
  <si>
    <t>QUITO / LAGO AGRIO</t>
  </si>
  <si>
    <t>LAGO AGRIO/ QUITO</t>
  </si>
  <si>
    <t>QUITO / COCA</t>
  </si>
  <si>
    <t>COCA/ QUITO</t>
  </si>
  <si>
    <t xml:space="preserve">KIDS UNDER 12 YEARS OLD 50% </t>
  </si>
  <si>
    <t>KIDS UNDER  2 YEARS OLD 10%</t>
  </si>
  <si>
    <t>GALAPAGOS TODAY</t>
  </si>
  <si>
    <r>
      <t>GALÁPAGOS</t>
    </r>
    <r>
      <rPr>
        <sz val="18"/>
        <color indexed="23"/>
        <rFont val="Arial"/>
        <family val="2"/>
      </rPr>
      <t> </t>
    </r>
    <r>
      <rPr>
        <sz val="10"/>
        <color indexed="23"/>
        <rFont val="Arial"/>
        <family val="2"/>
      </rPr>
      <t>(TAME AIRLINES) </t>
    </r>
    <r>
      <rPr>
        <sz val="10"/>
        <color indexed="23"/>
        <rFont val="Verdana"/>
        <family val="2"/>
      </rPr>
      <t> </t>
    </r>
  </si>
  <si>
    <r>
      <t>·</t>
    </r>
    <r>
      <rPr>
        <sz val="10"/>
        <color indexed="23"/>
        <rFont val="Times New Roman"/>
        <family val="1"/>
      </rPr>
      <t xml:space="preserve">         </t>
    </r>
    <r>
      <rPr>
        <sz val="10"/>
        <color indexed="23"/>
        <rFont val="Arial"/>
        <family val="2"/>
      </rPr>
      <t>Transfers Baltra airport / hotel / Baltra airport (Galapagos)</t>
    </r>
  </si>
  <si>
    <r>
      <t>·</t>
    </r>
    <r>
      <rPr>
        <sz val="10"/>
        <color indexed="23"/>
        <rFont val="Times New Roman"/>
        <family val="1"/>
      </rPr>
      <t xml:space="preserve">         </t>
    </r>
    <r>
      <rPr>
        <sz val="10"/>
        <color indexed="23"/>
        <rFont val="Arial"/>
        <family val="2"/>
      </rPr>
      <t>3 nights of Lodging at (Port Ayora – Santa Cruz Island)</t>
    </r>
  </si>
  <si>
    <r>
      <t>·</t>
    </r>
    <r>
      <rPr>
        <sz val="10"/>
        <color indexed="23"/>
        <rFont val="Times New Roman"/>
        <family val="1"/>
      </rPr>
      <t xml:space="preserve">         </t>
    </r>
    <r>
      <rPr>
        <sz val="10"/>
        <color indexed="23"/>
        <rFont val="Arial"/>
        <family val="2"/>
      </rPr>
      <t>Breakfast, lunches and Dinners</t>
    </r>
  </si>
  <si>
    <r>
      <t>·</t>
    </r>
    <r>
      <rPr>
        <sz val="10"/>
        <color indexed="23"/>
        <rFont val="Times New Roman"/>
        <family val="1"/>
      </rPr>
      <t xml:space="preserve">         </t>
    </r>
    <r>
      <rPr>
        <sz val="10"/>
        <color indexed="23"/>
        <rFont val="Arial"/>
        <family val="2"/>
      </rPr>
      <t xml:space="preserve">Local Taxes </t>
    </r>
  </si>
  <si>
    <r>
      <t>·</t>
    </r>
    <r>
      <rPr>
        <sz val="10"/>
        <color indexed="23"/>
        <rFont val="Times New Roman"/>
        <family val="1"/>
      </rPr>
      <t xml:space="preserve">         </t>
    </r>
    <r>
      <rPr>
        <sz val="10"/>
        <color indexed="23"/>
        <rFont val="Arial"/>
        <family val="2"/>
      </rPr>
      <t xml:space="preserve">Drinks </t>
    </r>
  </si>
  <si>
    <r>
      <t>·</t>
    </r>
    <r>
      <rPr>
        <sz val="10"/>
        <color indexed="23"/>
        <rFont val="Times New Roman"/>
        <family val="1"/>
      </rPr>
      <t xml:space="preserve">         </t>
    </r>
    <r>
      <rPr>
        <sz val="10"/>
        <color indexed="23"/>
        <rFont val="Arial"/>
        <family val="2"/>
      </rPr>
      <t>Tips for local guides and yacht crew "optional"</t>
    </r>
  </si>
  <si>
    <r>
      <t>·</t>
    </r>
    <r>
      <rPr>
        <sz val="10"/>
        <color indexed="23"/>
        <rFont val="Times New Roman"/>
        <family val="1"/>
      </rPr>
      <t xml:space="preserve">         </t>
    </r>
    <r>
      <rPr>
        <sz val="10"/>
        <color indexed="23"/>
        <rFont val="Arial"/>
        <family val="2"/>
      </rPr>
      <t xml:space="preserve">Ticket Flight Uio/Gps/Uio US$ 400,- or Uio/Gps/Gye US$ 380,- or Gye/Gps/Gye US$ 360,-  "SUBJECT TO CHANGE".   </t>
    </r>
  </si>
  <si>
    <r>
      <t>·</t>
    </r>
    <r>
      <rPr>
        <sz val="10"/>
        <color indexed="23"/>
        <rFont val="Times New Roman"/>
        <family val="1"/>
      </rPr>
      <t xml:space="preserve">         </t>
    </r>
    <r>
      <rPr>
        <sz val="10"/>
        <color indexed="23"/>
        <rFont val="Arial"/>
        <family val="2"/>
      </rPr>
      <t xml:space="preserve">Migration or trafficc card US$ 10,-  "SUBJECT TO CHANGE".   </t>
    </r>
  </si>
  <si>
    <r>
      <t>·</t>
    </r>
    <r>
      <rPr>
        <sz val="10"/>
        <color indexed="23"/>
        <rFont val="Times New Roman"/>
        <family val="1"/>
      </rPr>
      <t xml:space="preserve">         </t>
    </r>
    <r>
      <rPr>
        <sz val="10"/>
        <color indexed="23"/>
        <rFont val="Arial"/>
        <family val="2"/>
      </rPr>
      <t>Entrance fee Galapagos National ParK US$ 100,- "SUBJECT TO CHANGE"</t>
    </r>
  </si>
  <si>
    <r>
      <t>·</t>
    </r>
    <r>
      <rPr>
        <sz val="10"/>
        <color indexed="23"/>
        <rFont val="Times New Roman"/>
        <family val="1"/>
      </rPr>
      <t xml:space="preserve">         </t>
    </r>
    <r>
      <rPr>
        <sz val="10"/>
        <color indexed="23"/>
        <rFont val="Arial"/>
        <family val="2"/>
      </rPr>
      <t xml:space="preserve">Personal expenses.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</si>
</sst>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24"/>
      <color indexed="12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4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0"/>
      <color indexed="12"/>
      <name val="Arial"/>
      <family val="2"/>
    </font>
    <font>
      <sz val="12"/>
      <color indexed="12"/>
      <name val="Times New Roman"/>
      <family val="1"/>
    </font>
    <font>
      <b/>
      <sz val="10"/>
      <color indexed="1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sz val="20"/>
      <color indexed="10"/>
      <name val="Arial Cyr"/>
      <family val="0"/>
    </font>
    <font>
      <sz val="10"/>
      <color indexed="10"/>
      <name val="Arial Cyr"/>
      <family val="0"/>
    </font>
    <font>
      <b/>
      <sz val="18"/>
      <color indexed="23"/>
      <name val="Arial"/>
      <family val="2"/>
    </font>
    <font>
      <sz val="18"/>
      <color indexed="23"/>
      <name val="Arial"/>
      <family val="2"/>
    </font>
    <font>
      <sz val="11"/>
      <color indexed="23"/>
      <name val="Calibri"/>
      <family val="2"/>
    </font>
    <font>
      <b/>
      <sz val="16"/>
      <color indexed="23"/>
      <name val="Verdana"/>
      <family val="2"/>
    </font>
    <font>
      <b/>
      <sz val="12"/>
      <color indexed="23"/>
      <name val="Arial"/>
      <family val="2"/>
    </font>
    <font>
      <b/>
      <u val="single"/>
      <sz val="18"/>
      <color indexed="23"/>
      <name val="Arial"/>
      <family val="2"/>
    </font>
    <font>
      <sz val="10"/>
      <color indexed="23"/>
      <name val="Arial"/>
      <family val="2"/>
    </font>
    <font>
      <sz val="10"/>
      <color indexed="23"/>
      <name val="Verdana"/>
      <family val="2"/>
    </font>
    <font>
      <sz val="13.5"/>
      <color indexed="23"/>
      <name val="Verdana"/>
      <family val="2"/>
    </font>
    <font>
      <b/>
      <sz val="10"/>
      <color indexed="23"/>
      <name val="Arial"/>
      <family val="2"/>
    </font>
    <font>
      <b/>
      <u val="single"/>
      <sz val="10"/>
      <color indexed="23"/>
      <name val="Arial"/>
      <family val="2"/>
    </font>
    <font>
      <sz val="10"/>
      <color indexed="23"/>
      <name val="Times New Roman"/>
      <family val="1"/>
    </font>
    <font>
      <b/>
      <sz val="11"/>
      <color indexed="23"/>
      <name val="Arial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Symbol"/>
      <family val="1"/>
    </font>
    <font>
      <i/>
      <sz val="10"/>
      <color indexed="23"/>
      <name val="Arial"/>
      <family val="2"/>
    </font>
    <font>
      <sz val="12"/>
      <color indexed="23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 tint="0.49998000264167786"/>
      <name val="Calibri"/>
      <family val="2"/>
    </font>
    <font>
      <b/>
      <sz val="16"/>
      <color theme="1" tint="0.49998000264167786"/>
      <name val="Verdana"/>
      <family val="2"/>
    </font>
    <font>
      <b/>
      <sz val="12"/>
      <color theme="1" tint="0.49998000264167786"/>
      <name val="Arial"/>
      <family val="2"/>
    </font>
    <font>
      <b/>
      <u val="single"/>
      <sz val="18"/>
      <color theme="1" tint="0.49998000264167786"/>
      <name val="Arial"/>
      <family val="2"/>
    </font>
    <font>
      <sz val="13.5"/>
      <color theme="1" tint="0.49998000264167786"/>
      <name val="Verdana"/>
      <family val="2"/>
    </font>
    <font>
      <sz val="10"/>
      <color theme="1" tint="0.49998000264167786"/>
      <name val="Arial"/>
      <family val="2"/>
    </font>
    <font>
      <b/>
      <sz val="10"/>
      <color theme="1" tint="0.49998000264167786"/>
      <name val="Arial"/>
      <family val="2"/>
    </font>
    <font>
      <b/>
      <u val="single"/>
      <sz val="10"/>
      <color theme="1" tint="0.49998000264167786"/>
      <name val="Arial"/>
      <family val="2"/>
    </font>
    <font>
      <sz val="10"/>
      <color theme="1" tint="0.49998000264167786"/>
      <name val="Times New Roman"/>
      <family val="1"/>
    </font>
    <font>
      <sz val="8"/>
      <color theme="1" tint="0.49998000264167786"/>
      <name val="Arial"/>
      <family val="2"/>
    </font>
    <font>
      <sz val="10"/>
      <color theme="1" tint="0.49998000264167786"/>
      <name val="Symbol"/>
      <family val="1"/>
    </font>
    <font>
      <i/>
      <sz val="10"/>
      <color theme="1" tint="0.49998000264167786"/>
      <name val="Arial"/>
      <family val="2"/>
    </font>
    <font>
      <sz val="12"/>
      <color theme="1" tint="0.49998000264167786"/>
      <name val="Verdana"/>
      <family val="2"/>
    </font>
    <font>
      <b/>
      <sz val="9"/>
      <color theme="1" tint="0.49998000264167786"/>
      <name val="Arial"/>
      <family val="2"/>
    </font>
    <font>
      <sz val="9"/>
      <color theme="1" tint="0.49998000264167786"/>
      <name val="Arial"/>
      <family val="2"/>
    </font>
    <font>
      <sz val="18"/>
      <color theme="1" tint="0.49998000264167786"/>
      <name val="Arial"/>
      <family val="2"/>
    </font>
    <font>
      <b/>
      <sz val="11"/>
      <color theme="1" tint="0.49998000264167786"/>
      <name val="Arial"/>
      <family val="2"/>
    </font>
    <font>
      <b/>
      <sz val="18"/>
      <color theme="1" tint="0.49998000264167786"/>
      <name val="Arial"/>
      <family val="2"/>
    </font>
    <font>
      <b/>
      <sz val="8"/>
      <color theme="1" tint="0.49998000264167786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19" fillId="33" borderId="13" xfId="0" applyFont="1" applyFill="1" applyBorder="1" applyAlignment="1">
      <alignment/>
    </xf>
    <xf numFmtId="0" fontId="45" fillId="33" borderId="0" xfId="0" applyNumberFormat="1" applyFont="1" applyFill="1" applyBorder="1" applyAlignment="1">
      <alignment horizontal="right"/>
    </xf>
    <xf numFmtId="0" fontId="46" fillId="33" borderId="0" xfId="0" applyFont="1" applyFill="1" applyBorder="1" applyAlignment="1">
      <alignment horizontal="right"/>
    </xf>
    <xf numFmtId="0" fontId="46" fillId="33" borderId="14" xfId="0" applyFont="1" applyFill="1" applyBorder="1" applyAlignment="1">
      <alignment horizontal="right"/>
    </xf>
    <xf numFmtId="0" fontId="20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14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14" xfId="0" applyFont="1" applyFill="1" applyBorder="1" applyAlignment="1">
      <alignment/>
    </xf>
    <xf numFmtId="0" fontId="25" fillId="33" borderId="15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left"/>
    </xf>
    <xf numFmtId="0" fontId="23" fillId="33" borderId="16" xfId="0" applyFont="1" applyFill="1" applyBorder="1" applyAlignment="1">
      <alignment horizontal="center"/>
    </xf>
    <xf numFmtId="0" fontId="23" fillId="33" borderId="17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left"/>
    </xf>
    <xf numFmtId="0" fontId="24" fillId="33" borderId="16" xfId="0" applyFont="1" applyFill="1" applyBorder="1" applyAlignment="1">
      <alignment horizontal="center"/>
    </xf>
    <xf numFmtId="0" fontId="24" fillId="33" borderId="17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5" fillId="33" borderId="16" xfId="0" applyFont="1" applyFill="1" applyBorder="1" applyAlignment="1">
      <alignment/>
    </xf>
    <xf numFmtId="0" fontId="26" fillId="33" borderId="15" xfId="0" applyFont="1" applyFill="1" applyBorder="1" applyAlignment="1">
      <alignment horizontal="center"/>
    </xf>
    <xf numFmtId="0" fontId="26" fillId="33" borderId="16" xfId="0" applyFont="1" applyFill="1" applyBorder="1" applyAlignment="1">
      <alignment/>
    </xf>
    <xf numFmtId="0" fontId="27" fillId="33" borderId="0" xfId="0" applyFont="1" applyFill="1" applyAlignment="1">
      <alignment/>
    </xf>
    <xf numFmtId="0" fontId="0" fillId="33" borderId="16" xfId="0" applyFill="1" applyBorder="1" applyAlignment="1" applyProtection="1">
      <alignment/>
      <protection hidden="1"/>
    </xf>
    <xf numFmtId="0" fontId="31" fillId="33" borderId="15" xfId="0" applyFont="1" applyFill="1" applyBorder="1" applyAlignment="1">
      <alignment horizontal="center"/>
    </xf>
    <xf numFmtId="0" fontId="25" fillId="33" borderId="16" xfId="0" applyFont="1" applyFill="1" applyBorder="1" applyAlignment="1">
      <alignment/>
    </xf>
    <xf numFmtId="0" fontId="25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28" fillId="33" borderId="15" xfId="0" applyFont="1" applyFill="1" applyBorder="1" applyAlignment="1">
      <alignment horizontal="center"/>
    </xf>
    <xf numFmtId="0" fontId="22" fillId="33" borderId="15" xfId="0" applyFont="1" applyFill="1" applyBorder="1" applyAlignment="1">
      <alignment/>
    </xf>
    <xf numFmtId="0" fontId="22" fillId="33" borderId="16" xfId="0" applyFont="1" applyFill="1" applyBorder="1" applyAlignment="1">
      <alignment/>
    </xf>
    <xf numFmtId="0" fontId="22" fillId="33" borderId="16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33" fillId="33" borderId="13" xfId="0" applyFont="1" applyFill="1" applyBorder="1" applyAlignment="1">
      <alignment/>
    </xf>
    <xf numFmtId="0" fontId="33" fillId="33" borderId="0" xfId="0" applyFont="1" applyFill="1" applyBorder="1" applyAlignment="1">
      <alignment/>
    </xf>
    <xf numFmtId="1" fontId="34" fillId="33" borderId="0" xfId="0" applyNumberFormat="1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14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wrapText="1"/>
    </xf>
    <xf numFmtId="0" fontId="22" fillId="33" borderId="20" xfId="0" applyFont="1" applyFill="1" applyBorder="1" applyAlignment="1">
      <alignment horizontal="center" wrapText="1"/>
    </xf>
    <xf numFmtId="0" fontId="22" fillId="33" borderId="21" xfId="0" applyFont="1" applyFill="1" applyBorder="1" applyAlignment="1">
      <alignment horizontal="center" wrapText="1"/>
    </xf>
    <xf numFmtId="0" fontId="22" fillId="33" borderId="22" xfId="0" applyFont="1" applyFill="1" applyBorder="1" applyAlignment="1">
      <alignment wrapText="1"/>
    </xf>
    <xf numFmtId="0" fontId="22" fillId="33" borderId="23" xfId="0" applyFont="1" applyFill="1" applyBorder="1" applyAlignment="1">
      <alignment horizontal="center" wrapText="1"/>
    </xf>
    <xf numFmtId="0" fontId="22" fillId="33" borderId="24" xfId="0" applyFont="1" applyFill="1" applyBorder="1" applyAlignment="1">
      <alignment wrapText="1"/>
    </xf>
    <xf numFmtId="0" fontId="22" fillId="33" borderId="25" xfId="0" applyFont="1" applyFill="1" applyBorder="1" applyAlignment="1">
      <alignment horizontal="center" wrapText="1"/>
    </xf>
    <xf numFmtId="0" fontId="22" fillId="33" borderId="26" xfId="0" applyFont="1" applyFill="1" applyBorder="1" applyAlignment="1">
      <alignment horizontal="center" wrapText="1"/>
    </xf>
    <xf numFmtId="0" fontId="22" fillId="33" borderId="0" xfId="0" applyFont="1" applyFill="1" applyAlignment="1">
      <alignment wrapText="1"/>
    </xf>
    <xf numFmtId="0" fontId="22" fillId="33" borderId="15" xfId="0" applyFont="1" applyFill="1" applyBorder="1" applyAlignment="1">
      <alignment wrapText="1"/>
    </xf>
    <xf numFmtId="0" fontId="22" fillId="33" borderId="27" xfId="0" applyFont="1" applyFill="1" applyBorder="1" applyAlignment="1">
      <alignment horizontal="center" wrapText="1"/>
    </xf>
    <xf numFmtId="0" fontId="22" fillId="33" borderId="28" xfId="0" applyFont="1" applyFill="1" applyBorder="1" applyAlignment="1">
      <alignment horizontal="center" wrapText="1"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83" fillId="33" borderId="0" xfId="0" applyFont="1" applyFill="1" applyAlignment="1">
      <alignment/>
    </xf>
    <xf numFmtId="0" fontId="84" fillId="33" borderId="0" xfId="0" applyFont="1" applyFill="1" applyAlignment="1">
      <alignment horizontal="center"/>
    </xf>
    <xf numFmtId="0" fontId="85" fillId="33" borderId="16" xfId="0" applyFont="1" applyFill="1" applyBorder="1" applyAlignment="1">
      <alignment horizontal="center"/>
    </xf>
    <xf numFmtId="0" fontId="86" fillId="33" borderId="0" xfId="0" applyFont="1" applyFill="1" applyAlignment="1">
      <alignment/>
    </xf>
    <xf numFmtId="0" fontId="87" fillId="33" borderId="0" xfId="0" applyFont="1" applyFill="1" applyAlignment="1">
      <alignment horizontal="center"/>
    </xf>
    <xf numFmtId="0" fontId="88" fillId="33" borderId="0" xfId="0" applyFont="1" applyFill="1" applyAlignment="1">
      <alignment wrapText="1"/>
    </xf>
    <xf numFmtId="0" fontId="89" fillId="33" borderId="29" xfId="0" applyFont="1" applyFill="1" applyBorder="1" applyAlignment="1">
      <alignment horizontal="center" wrapText="1"/>
    </xf>
    <xf numFmtId="0" fontId="89" fillId="33" borderId="30" xfId="0" applyFont="1" applyFill="1" applyBorder="1" applyAlignment="1">
      <alignment horizontal="center" wrapText="1"/>
    </xf>
    <xf numFmtId="0" fontId="89" fillId="33" borderId="0" xfId="0" applyFont="1" applyFill="1" applyAlignment="1">
      <alignment wrapText="1"/>
    </xf>
    <xf numFmtId="0" fontId="88" fillId="33" borderId="22" xfId="0" applyFont="1" applyFill="1" applyBorder="1" applyAlignment="1">
      <alignment horizontal="center" wrapText="1"/>
    </xf>
    <xf numFmtId="0" fontId="88" fillId="33" borderId="31" xfId="0" applyFont="1" applyFill="1" applyBorder="1" applyAlignment="1">
      <alignment horizontal="center" wrapText="1"/>
    </xf>
    <xf numFmtId="0" fontId="90" fillId="33" borderId="0" xfId="0" applyFont="1" applyFill="1" applyAlignment="1">
      <alignment wrapText="1"/>
    </xf>
    <xf numFmtId="0" fontId="88" fillId="33" borderId="32" xfId="0" applyFont="1" applyFill="1" applyBorder="1" applyAlignment="1">
      <alignment wrapText="1"/>
    </xf>
    <xf numFmtId="0" fontId="88" fillId="33" borderId="33" xfId="0" applyFont="1" applyFill="1" applyBorder="1" applyAlignment="1">
      <alignment wrapText="1"/>
    </xf>
    <xf numFmtId="0" fontId="89" fillId="33" borderId="0" xfId="0" applyFont="1" applyFill="1" applyBorder="1" applyAlignment="1">
      <alignment wrapText="1"/>
    </xf>
    <xf numFmtId="0" fontId="91" fillId="33" borderId="0" xfId="0" applyFont="1" applyFill="1" applyAlignment="1">
      <alignment wrapText="1"/>
    </xf>
    <xf numFmtId="0" fontId="89" fillId="33" borderId="34" xfId="0" applyFont="1" applyFill="1" applyBorder="1" applyAlignment="1">
      <alignment horizontal="center" wrapText="1"/>
    </xf>
    <xf numFmtId="0" fontId="89" fillId="33" borderId="35" xfId="0" applyFont="1" applyFill="1" applyBorder="1" applyAlignment="1">
      <alignment horizontal="center" wrapText="1"/>
    </xf>
    <xf numFmtId="0" fontId="88" fillId="33" borderId="18" xfId="0" applyFont="1" applyFill="1" applyBorder="1" applyAlignment="1">
      <alignment horizontal="center" wrapText="1"/>
    </xf>
    <xf numFmtId="0" fontId="92" fillId="33" borderId="0" xfId="0" applyFont="1" applyFill="1" applyAlignment="1">
      <alignment/>
    </xf>
    <xf numFmtId="0" fontId="93" fillId="33" borderId="13" xfId="0" applyFont="1" applyFill="1" applyBorder="1" applyAlignment="1">
      <alignment horizontal="left" indent="4"/>
    </xf>
    <xf numFmtId="0" fontId="89" fillId="33" borderId="0" xfId="0" applyFont="1" applyFill="1" applyBorder="1" applyAlignment="1">
      <alignment/>
    </xf>
    <xf numFmtId="0" fontId="83" fillId="33" borderId="0" xfId="0" applyFont="1" applyFill="1" applyBorder="1" applyAlignment="1">
      <alignment/>
    </xf>
    <xf numFmtId="0" fontId="83" fillId="33" borderId="14" xfId="0" applyFont="1" applyFill="1" applyBorder="1" applyAlignment="1">
      <alignment/>
    </xf>
    <xf numFmtId="0" fontId="88" fillId="33" borderId="0" xfId="0" applyFont="1" applyFill="1" applyBorder="1" applyAlignment="1">
      <alignment/>
    </xf>
    <xf numFmtId="0" fontId="88" fillId="33" borderId="13" xfId="0" applyFont="1" applyFill="1" applyBorder="1" applyAlignment="1">
      <alignment horizontal="left" indent="4"/>
    </xf>
    <xf numFmtId="0" fontId="88" fillId="33" borderId="0" xfId="0" applyFont="1" applyFill="1" applyBorder="1" applyAlignment="1">
      <alignment/>
    </xf>
    <xf numFmtId="0" fontId="94" fillId="33" borderId="0" xfId="0" applyFont="1" applyFill="1" applyBorder="1" applyAlignment="1">
      <alignment/>
    </xf>
    <xf numFmtId="0" fontId="93" fillId="33" borderId="36" xfId="0" applyFont="1" applyFill="1" applyBorder="1" applyAlignment="1">
      <alignment horizontal="left" indent="4"/>
    </xf>
    <xf numFmtId="0" fontId="88" fillId="33" borderId="37" xfId="0" applyFont="1" applyFill="1" applyBorder="1" applyAlignment="1">
      <alignment/>
    </xf>
    <xf numFmtId="0" fontId="83" fillId="33" borderId="37" xfId="0" applyFont="1" applyFill="1" applyBorder="1" applyAlignment="1">
      <alignment/>
    </xf>
    <xf numFmtId="0" fontId="83" fillId="33" borderId="26" xfId="0" applyFont="1" applyFill="1" applyBorder="1" applyAlignment="1">
      <alignment/>
    </xf>
    <xf numFmtId="0" fontId="89" fillId="33" borderId="16" xfId="0" applyFont="1" applyFill="1" applyBorder="1" applyAlignment="1">
      <alignment horizontal="center" wrapText="1"/>
    </xf>
    <xf numFmtId="0" fontId="89" fillId="33" borderId="17" xfId="0" applyFont="1" applyFill="1" applyBorder="1" applyAlignment="1">
      <alignment horizontal="center" wrapText="1"/>
    </xf>
    <xf numFmtId="0" fontId="95" fillId="33" borderId="0" xfId="0" applyFont="1" applyFill="1" applyAlignment="1">
      <alignment/>
    </xf>
    <xf numFmtId="0" fontId="88" fillId="33" borderId="14" xfId="0" applyFont="1" applyFill="1" applyBorder="1" applyAlignment="1">
      <alignment wrapText="1"/>
    </xf>
    <xf numFmtId="0" fontId="89" fillId="33" borderId="10" xfId="0" applyFont="1" applyFill="1" applyBorder="1" applyAlignment="1">
      <alignment wrapText="1"/>
    </xf>
    <xf numFmtId="0" fontId="89" fillId="33" borderId="11" xfId="0" applyFont="1" applyFill="1" applyBorder="1" applyAlignment="1">
      <alignment wrapText="1"/>
    </xf>
    <xf numFmtId="0" fontId="89" fillId="33" borderId="12" xfId="0" applyFont="1" applyFill="1" applyBorder="1" applyAlignment="1">
      <alignment wrapText="1"/>
    </xf>
    <xf numFmtId="0" fontId="96" fillId="33" borderId="16" xfId="0" applyFont="1" applyFill="1" applyBorder="1" applyAlignment="1">
      <alignment horizontal="center"/>
    </xf>
    <xf numFmtId="0" fontId="97" fillId="33" borderId="16" xfId="0" applyFont="1" applyFill="1" applyBorder="1" applyAlignment="1">
      <alignment horizontal="center"/>
    </xf>
    <xf numFmtId="0" fontId="23" fillId="33" borderId="16" xfId="0" applyFont="1" applyFill="1" applyBorder="1" applyAlignment="1" applyProtection="1">
      <alignment horizontal="center"/>
      <protection hidden="1"/>
    </xf>
    <xf numFmtId="0" fontId="98" fillId="33" borderId="16" xfId="0" applyFont="1" applyFill="1" applyBorder="1" applyAlignment="1">
      <alignment horizontal="center"/>
    </xf>
    <xf numFmtId="0" fontId="89" fillId="33" borderId="16" xfId="0" applyFont="1" applyFill="1" applyBorder="1" applyAlignment="1">
      <alignment horizontal="center" wrapText="1"/>
    </xf>
    <xf numFmtId="0" fontId="99" fillId="33" borderId="16" xfId="0" applyFont="1" applyFill="1" applyBorder="1" applyAlignment="1">
      <alignment horizontal="center" wrapText="1"/>
    </xf>
    <xf numFmtId="0" fontId="92" fillId="33" borderId="16" xfId="0" applyFont="1" applyFill="1" applyBorder="1" applyAlignment="1">
      <alignment horizontal="center"/>
    </xf>
    <xf numFmtId="0" fontId="89" fillId="33" borderId="16" xfId="0" applyFont="1" applyFill="1" applyBorder="1" applyAlignment="1">
      <alignment horizontal="center"/>
    </xf>
    <xf numFmtId="0" fontId="83" fillId="33" borderId="16" xfId="0" applyFont="1" applyFill="1" applyBorder="1" applyAlignment="1">
      <alignment horizontal="right"/>
    </xf>
    <xf numFmtId="0" fontId="85" fillId="33" borderId="16" xfId="0" applyFont="1" applyFill="1" applyBorder="1" applyAlignment="1">
      <alignment horizontal="center"/>
    </xf>
    <xf numFmtId="0" fontId="29" fillId="33" borderId="16" xfId="0" applyFont="1" applyFill="1" applyBorder="1" applyAlignment="1">
      <alignment/>
    </xf>
    <xf numFmtId="0" fontId="25" fillId="33" borderId="16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left"/>
    </xf>
    <xf numFmtId="0" fontId="33" fillId="33" borderId="16" xfId="0" applyFont="1" applyFill="1" applyBorder="1" applyAlignment="1">
      <alignment horizontal="left"/>
    </xf>
    <xf numFmtId="0" fontId="20" fillId="33" borderId="16" xfId="0" applyFont="1" applyFill="1" applyBorder="1" applyAlignment="1">
      <alignment horizontal="center"/>
    </xf>
    <xf numFmtId="0" fontId="33" fillId="33" borderId="16" xfId="0" applyFont="1" applyFill="1" applyBorder="1" applyAlignment="1">
      <alignment horizontal="center"/>
    </xf>
    <xf numFmtId="0" fontId="33" fillId="33" borderId="16" xfId="0" applyFont="1" applyFill="1" applyBorder="1" applyAlignment="1">
      <alignment horizontal="center"/>
    </xf>
    <xf numFmtId="0" fontId="34" fillId="33" borderId="16" xfId="0" applyFont="1" applyFill="1" applyBorder="1" applyAlignment="1">
      <alignment horizontal="center"/>
    </xf>
    <xf numFmtId="0" fontId="29" fillId="33" borderId="16" xfId="0" applyFont="1" applyFill="1" applyBorder="1" applyAlignment="1">
      <alignment horizontal="center"/>
    </xf>
    <xf numFmtId="0" fontId="35" fillId="33" borderId="16" xfId="0" applyFont="1" applyFill="1" applyBorder="1" applyAlignment="1">
      <alignment horizontal="center"/>
    </xf>
    <xf numFmtId="0" fontId="36" fillId="33" borderId="16" xfId="0" applyFont="1" applyFill="1" applyBorder="1" applyAlignment="1">
      <alignment horizontal="center" wrapText="1"/>
    </xf>
    <xf numFmtId="0" fontId="94" fillId="33" borderId="16" xfId="0" applyFont="1" applyFill="1" applyBorder="1" applyAlignment="1">
      <alignment horizontal="center"/>
    </xf>
    <xf numFmtId="0" fontId="33" fillId="33" borderId="16" xfId="0" applyFont="1" applyFill="1" applyBorder="1" applyAlignment="1">
      <alignment/>
    </xf>
    <xf numFmtId="0" fontId="100" fillId="33" borderId="15" xfId="0" applyFont="1" applyFill="1" applyBorder="1" applyAlignment="1">
      <alignment horizontal="center"/>
    </xf>
    <xf numFmtId="0" fontId="98" fillId="33" borderId="17" xfId="0" applyFont="1" applyFill="1" applyBorder="1" applyAlignment="1">
      <alignment horizontal="center"/>
    </xf>
    <xf numFmtId="0" fontId="89" fillId="33" borderId="15" xfId="0" applyFont="1" applyFill="1" applyBorder="1" applyAlignment="1">
      <alignment horizontal="center" wrapText="1"/>
    </xf>
    <xf numFmtId="0" fontId="96" fillId="33" borderId="15" xfId="0" applyFont="1" applyFill="1" applyBorder="1" applyAlignment="1">
      <alignment horizontal="center"/>
    </xf>
    <xf numFmtId="0" fontId="96" fillId="33" borderId="17" xfId="0" applyFont="1" applyFill="1" applyBorder="1" applyAlignment="1">
      <alignment horizontal="center"/>
    </xf>
    <xf numFmtId="0" fontId="97" fillId="33" borderId="15" xfId="0" applyFont="1" applyFill="1" applyBorder="1" applyAlignment="1">
      <alignment horizontal="center"/>
    </xf>
    <xf numFmtId="0" fontId="97" fillId="33" borderId="17" xfId="0" applyFont="1" applyFill="1" applyBorder="1" applyAlignment="1">
      <alignment horizontal="center"/>
    </xf>
    <xf numFmtId="0" fontId="23" fillId="33" borderId="17" xfId="0" applyFont="1" applyFill="1" applyBorder="1" applyAlignment="1" applyProtection="1">
      <alignment horizontal="center"/>
      <protection hidden="1"/>
    </xf>
    <xf numFmtId="0" fontId="101" fillId="33" borderId="15" xfId="0" applyFont="1" applyFill="1" applyBorder="1" applyAlignment="1">
      <alignment horizontal="center"/>
    </xf>
    <xf numFmtId="0" fontId="89" fillId="33" borderId="15" xfId="0" applyFont="1" applyFill="1" applyBorder="1" applyAlignment="1">
      <alignment horizontal="right"/>
    </xf>
    <xf numFmtId="0" fontId="83" fillId="33" borderId="17" xfId="0" applyFont="1" applyFill="1" applyBorder="1" applyAlignment="1">
      <alignment horizontal="right"/>
    </xf>
    <xf numFmtId="0" fontId="85" fillId="33" borderId="15" xfId="0" applyFont="1" applyFill="1" applyBorder="1" applyAlignment="1">
      <alignment horizontal="center"/>
    </xf>
    <xf numFmtId="0" fontId="85" fillId="33" borderId="17" xfId="0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0" fontId="30" fillId="33" borderId="15" xfId="0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0" fontId="32" fillId="33" borderId="15" xfId="0" applyFont="1" applyFill="1" applyBorder="1" applyAlignment="1">
      <alignment/>
    </xf>
    <xf numFmtId="0" fontId="22" fillId="33" borderId="15" xfId="0" applyFont="1" applyFill="1" applyBorder="1" applyAlignment="1">
      <alignment horizontal="left"/>
    </xf>
    <xf numFmtId="0" fontId="33" fillId="33" borderId="15" xfId="0" applyFont="1" applyFill="1" applyBorder="1" applyAlignment="1">
      <alignment horizontal="left"/>
    </xf>
    <xf numFmtId="0" fontId="33" fillId="33" borderId="17" xfId="0" applyFont="1" applyFill="1" applyBorder="1" applyAlignment="1">
      <alignment horizontal="center"/>
    </xf>
    <xf numFmtId="0" fontId="36" fillId="33" borderId="15" xfId="0" applyFont="1" applyFill="1" applyBorder="1" applyAlignment="1">
      <alignment horizontal="center" wrapText="1"/>
    </xf>
    <xf numFmtId="0" fontId="36" fillId="33" borderId="17" xfId="0" applyFont="1" applyFill="1" applyBorder="1" applyAlignment="1">
      <alignment horizontal="center" wrapText="1"/>
    </xf>
    <xf numFmtId="0" fontId="94" fillId="33" borderId="15" xfId="0" applyFont="1" applyFill="1" applyBorder="1" applyAlignment="1">
      <alignment horizontal="center"/>
    </xf>
    <xf numFmtId="0" fontId="94" fillId="33" borderId="17" xfId="0" applyFont="1" applyFill="1" applyBorder="1" applyAlignment="1">
      <alignment horizontal="center"/>
    </xf>
    <xf numFmtId="0" fontId="33" fillId="33" borderId="1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zoomScalePageLayoutView="0" workbookViewId="0" topLeftCell="A1">
      <selection activeCell="B281" sqref="B281"/>
    </sheetView>
  </sheetViews>
  <sheetFormatPr defaultColWidth="9.28125" defaultRowHeight="15"/>
  <cols>
    <col min="1" max="1" width="9.28125" style="23" customWidth="1"/>
    <col min="2" max="2" width="50.57421875" style="23" customWidth="1"/>
    <col min="3" max="3" width="11.28125" style="23" customWidth="1"/>
    <col min="4" max="4" width="9.28125" style="23" customWidth="1"/>
    <col min="5" max="5" width="11.28125" style="23" customWidth="1"/>
    <col min="6" max="6" width="13.7109375" style="23" customWidth="1"/>
    <col min="7" max="7" width="15.7109375" style="23" customWidth="1"/>
    <col min="8" max="8" width="9.28125" style="23" customWidth="1"/>
    <col min="9" max="9" width="14.28125" style="23" customWidth="1"/>
    <col min="10" max="16384" width="9.28125" style="23" customWidth="1"/>
  </cols>
  <sheetData>
    <row r="1" spans="1:9" s="4" customFormat="1" ht="30">
      <c r="A1" s="1"/>
      <c r="B1" s="2"/>
      <c r="C1" s="2"/>
      <c r="D1" s="2"/>
      <c r="E1" s="2"/>
      <c r="F1" s="2"/>
      <c r="G1" s="2"/>
      <c r="H1" s="2"/>
      <c r="I1" s="3"/>
    </row>
    <row r="2" spans="1:9" s="4" customFormat="1" ht="26.25">
      <c r="A2" s="5"/>
      <c r="B2" s="6" t="s">
        <v>206</v>
      </c>
      <c r="C2" s="7"/>
      <c r="D2" s="7"/>
      <c r="E2" s="7"/>
      <c r="F2" s="7"/>
      <c r="G2" s="7"/>
      <c r="H2" s="7"/>
      <c r="I2" s="8"/>
    </row>
    <row r="3" spans="1:9" s="4" customFormat="1" ht="12.75">
      <c r="A3" s="5"/>
      <c r="B3" s="9"/>
      <c r="C3" s="10"/>
      <c r="D3" s="11"/>
      <c r="E3" s="11"/>
      <c r="F3" s="11"/>
      <c r="G3" s="11"/>
      <c r="H3" s="11"/>
      <c r="I3" s="12"/>
    </row>
    <row r="4" spans="1:9" s="4" customFormat="1" ht="11.25">
      <c r="A4" s="5"/>
      <c r="B4" s="11"/>
      <c r="C4" s="13"/>
      <c r="D4" s="11"/>
      <c r="E4" s="11"/>
      <c r="F4" s="11"/>
      <c r="G4" s="11"/>
      <c r="H4" s="11"/>
      <c r="I4" s="14"/>
    </row>
    <row r="5" spans="1:9" s="4" customFormat="1" ht="11.25">
      <c r="A5" s="5"/>
      <c r="B5" s="11"/>
      <c r="C5" s="13"/>
      <c r="D5" s="11"/>
      <c r="E5" s="11"/>
      <c r="F5" s="11"/>
      <c r="G5" s="11"/>
      <c r="H5" s="11"/>
      <c r="I5" s="14"/>
    </row>
    <row r="6" spans="1:9" s="80" customFormat="1" ht="23.25">
      <c r="A6" s="123" t="s">
        <v>0</v>
      </c>
      <c r="B6" s="103"/>
      <c r="C6" s="103"/>
      <c r="D6" s="103"/>
      <c r="E6" s="103"/>
      <c r="F6" s="103"/>
      <c r="G6" s="103"/>
      <c r="H6" s="103"/>
      <c r="I6" s="124"/>
    </row>
    <row r="7" spans="1:9" s="80" customFormat="1" ht="15.75" customHeight="1">
      <c r="A7" s="125"/>
      <c r="B7" s="104" t="s">
        <v>1</v>
      </c>
      <c r="C7" s="104"/>
      <c r="D7" s="105" t="s">
        <v>2</v>
      </c>
      <c r="E7" s="93"/>
      <c r="F7" s="93"/>
      <c r="G7" s="93"/>
      <c r="H7" s="93"/>
      <c r="I7" s="94"/>
    </row>
    <row r="8" spans="1:9" s="80" customFormat="1" ht="15.75" customHeight="1">
      <c r="A8" s="125"/>
      <c r="B8" s="104"/>
      <c r="C8" s="104"/>
      <c r="D8" s="93"/>
      <c r="E8" s="93"/>
      <c r="F8" s="93"/>
      <c r="G8" s="93"/>
      <c r="H8" s="93"/>
      <c r="I8" s="94"/>
    </row>
    <row r="9" spans="1:9" s="80" customFormat="1" ht="12">
      <c r="A9" s="126" t="s">
        <v>3</v>
      </c>
      <c r="B9" s="100" t="s">
        <v>4</v>
      </c>
      <c r="C9" s="100" t="s">
        <v>5</v>
      </c>
      <c r="D9" s="100" t="s">
        <v>6</v>
      </c>
      <c r="E9" s="100" t="s">
        <v>7</v>
      </c>
      <c r="F9" s="100" t="s">
        <v>8</v>
      </c>
      <c r="G9" s="100" t="s">
        <v>9</v>
      </c>
      <c r="H9" s="100" t="s">
        <v>10</v>
      </c>
      <c r="I9" s="127" t="s">
        <v>11</v>
      </c>
    </row>
    <row r="10" spans="1:9" s="80" customFormat="1" ht="12">
      <c r="A10" s="128"/>
      <c r="B10" s="101"/>
      <c r="C10" s="100" t="s">
        <v>12</v>
      </c>
      <c r="D10" s="101"/>
      <c r="E10" s="101"/>
      <c r="F10" s="101"/>
      <c r="G10" s="101"/>
      <c r="H10" s="101"/>
      <c r="I10" s="129"/>
    </row>
    <row r="11" spans="1:9" s="4" customFormat="1" ht="12">
      <c r="A11" s="15" t="s">
        <v>13</v>
      </c>
      <c r="B11" s="16" t="s">
        <v>14</v>
      </c>
      <c r="C11" s="17">
        <v>15</v>
      </c>
      <c r="D11" s="102">
        <v>52</v>
      </c>
      <c r="E11" s="102">
        <v>39</v>
      </c>
      <c r="F11" s="102">
        <v>32.5</v>
      </c>
      <c r="G11" s="102">
        <v>26</v>
      </c>
      <c r="H11" s="102">
        <v>19.5</v>
      </c>
      <c r="I11" s="130">
        <v>13</v>
      </c>
    </row>
    <row r="12" spans="1:9" s="4" customFormat="1" ht="12">
      <c r="A12" s="15" t="s">
        <v>15</v>
      </c>
      <c r="B12" s="16" t="s">
        <v>16</v>
      </c>
      <c r="C12" s="17">
        <v>12</v>
      </c>
      <c r="D12" s="102">
        <v>45.5</v>
      </c>
      <c r="E12" s="102">
        <v>32.5</v>
      </c>
      <c r="F12" s="102">
        <v>26</v>
      </c>
      <c r="G12" s="102">
        <v>19.5</v>
      </c>
      <c r="H12" s="102">
        <v>13</v>
      </c>
      <c r="I12" s="130">
        <v>9.1</v>
      </c>
    </row>
    <row r="13" spans="1:9" s="4" customFormat="1" ht="12">
      <c r="A13" s="15" t="s">
        <v>17</v>
      </c>
      <c r="B13" s="16" t="s">
        <v>18</v>
      </c>
      <c r="C13" s="17">
        <v>25</v>
      </c>
      <c r="D13" s="102">
        <v>106.60000000000001</v>
      </c>
      <c r="E13" s="102">
        <v>65</v>
      </c>
      <c r="F13" s="102">
        <v>58.5</v>
      </c>
      <c r="G13" s="102">
        <v>52</v>
      </c>
      <c r="H13" s="102">
        <v>45.5</v>
      </c>
      <c r="I13" s="130">
        <v>39</v>
      </c>
    </row>
    <row r="14" spans="1:13" s="4" customFormat="1" ht="12">
      <c r="A14" s="15" t="s">
        <v>19</v>
      </c>
      <c r="B14" s="16" t="s">
        <v>20</v>
      </c>
      <c r="C14" s="19"/>
      <c r="D14" s="102">
        <v>132.6</v>
      </c>
      <c r="E14" s="102">
        <v>91</v>
      </c>
      <c r="F14" s="102">
        <v>84.5</v>
      </c>
      <c r="G14" s="102">
        <v>78</v>
      </c>
      <c r="H14" s="102">
        <v>71.5</v>
      </c>
      <c r="I14" s="130">
        <v>65</v>
      </c>
      <c r="M14" s="80"/>
    </row>
    <row r="15" spans="1:9" s="4" customFormat="1" ht="12">
      <c r="A15" s="15" t="s">
        <v>17</v>
      </c>
      <c r="B15" s="16" t="s">
        <v>21</v>
      </c>
      <c r="C15" s="17">
        <v>30</v>
      </c>
      <c r="D15" s="102">
        <v>93.60000000000001</v>
      </c>
      <c r="E15" s="102">
        <v>65</v>
      </c>
      <c r="F15" s="102">
        <v>58.5</v>
      </c>
      <c r="G15" s="102">
        <v>52</v>
      </c>
      <c r="H15" s="102">
        <v>45.5</v>
      </c>
      <c r="I15" s="130">
        <v>39</v>
      </c>
    </row>
    <row r="16" spans="1:9" s="4" customFormat="1" ht="12">
      <c r="A16" s="15" t="s">
        <v>19</v>
      </c>
      <c r="B16" s="16" t="s">
        <v>22</v>
      </c>
      <c r="C16" s="19"/>
      <c r="D16" s="102">
        <v>106.60000000000001</v>
      </c>
      <c r="E16" s="102">
        <v>91</v>
      </c>
      <c r="F16" s="102">
        <v>84.5</v>
      </c>
      <c r="G16" s="102">
        <v>78</v>
      </c>
      <c r="H16" s="102">
        <v>71.5</v>
      </c>
      <c r="I16" s="130">
        <v>58.5</v>
      </c>
    </row>
    <row r="17" spans="1:9" s="4" customFormat="1" ht="12">
      <c r="A17" s="15" t="s">
        <v>23</v>
      </c>
      <c r="B17" s="16" t="s">
        <v>24</v>
      </c>
      <c r="C17" s="17">
        <v>40</v>
      </c>
      <c r="D17" s="102">
        <v>152.1</v>
      </c>
      <c r="E17" s="102">
        <v>104</v>
      </c>
      <c r="F17" s="102">
        <v>91</v>
      </c>
      <c r="G17" s="102">
        <v>84.5</v>
      </c>
      <c r="H17" s="102">
        <v>78</v>
      </c>
      <c r="I17" s="130">
        <v>52</v>
      </c>
    </row>
    <row r="18" spans="1:9" s="4" customFormat="1" ht="12">
      <c r="A18" s="15" t="s">
        <v>25</v>
      </c>
      <c r="B18" s="16" t="s">
        <v>26</v>
      </c>
      <c r="C18" s="19"/>
      <c r="D18" s="102">
        <v>178.1</v>
      </c>
      <c r="E18" s="102">
        <v>130</v>
      </c>
      <c r="F18" s="102">
        <v>117</v>
      </c>
      <c r="G18" s="102">
        <v>110.5</v>
      </c>
      <c r="H18" s="102">
        <v>104</v>
      </c>
      <c r="I18" s="130">
        <v>71.5</v>
      </c>
    </row>
    <row r="19" spans="1:9" s="4" customFormat="1" ht="12">
      <c r="A19" s="15" t="s">
        <v>27</v>
      </c>
      <c r="B19" s="16" t="s">
        <v>28</v>
      </c>
      <c r="C19" s="17">
        <v>55</v>
      </c>
      <c r="D19" s="102">
        <v>234</v>
      </c>
      <c r="E19" s="102">
        <v>156</v>
      </c>
      <c r="F19" s="102">
        <v>130</v>
      </c>
      <c r="G19" s="102">
        <v>110.5</v>
      </c>
      <c r="H19" s="102">
        <v>91</v>
      </c>
      <c r="I19" s="130">
        <v>71.5</v>
      </c>
    </row>
    <row r="20" spans="1:9" s="4" customFormat="1" ht="12">
      <c r="A20" s="15" t="s">
        <v>27</v>
      </c>
      <c r="B20" s="16" t="s">
        <v>29</v>
      </c>
      <c r="C20" s="17">
        <f>C19+20</f>
        <v>75</v>
      </c>
      <c r="D20" s="102">
        <v>260</v>
      </c>
      <c r="E20" s="102">
        <v>182</v>
      </c>
      <c r="F20" s="102">
        <v>156</v>
      </c>
      <c r="G20" s="102">
        <v>136.5</v>
      </c>
      <c r="H20" s="102">
        <v>117</v>
      </c>
      <c r="I20" s="130">
        <v>91</v>
      </c>
    </row>
    <row r="21" spans="1:9" s="4" customFormat="1" ht="12">
      <c r="A21" s="15" t="s">
        <v>27</v>
      </c>
      <c r="B21" s="16" t="s">
        <v>30</v>
      </c>
      <c r="C21" s="17">
        <v>65</v>
      </c>
      <c r="D21" s="102">
        <v>247</v>
      </c>
      <c r="E21" s="102">
        <v>169</v>
      </c>
      <c r="F21" s="102">
        <v>143</v>
      </c>
      <c r="G21" s="102">
        <v>123.5</v>
      </c>
      <c r="H21" s="102">
        <v>104</v>
      </c>
      <c r="I21" s="130">
        <v>84.5</v>
      </c>
    </row>
    <row r="22" spans="1:9" s="4" customFormat="1" ht="12">
      <c r="A22" s="15" t="s">
        <v>27</v>
      </c>
      <c r="B22" s="16" t="s">
        <v>31</v>
      </c>
      <c r="C22" s="17">
        <f>C21+20</f>
        <v>85</v>
      </c>
      <c r="D22" s="102">
        <v>273</v>
      </c>
      <c r="E22" s="102">
        <v>195</v>
      </c>
      <c r="F22" s="102">
        <v>162.5</v>
      </c>
      <c r="G22" s="102">
        <v>143</v>
      </c>
      <c r="H22" s="102">
        <v>123.5</v>
      </c>
      <c r="I22" s="130">
        <v>104</v>
      </c>
    </row>
    <row r="23" spans="1:9" s="4" customFormat="1" ht="12">
      <c r="A23" s="15" t="s">
        <v>32</v>
      </c>
      <c r="B23" s="16" t="s">
        <v>33</v>
      </c>
      <c r="C23" s="17"/>
      <c r="D23" s="102">
        <v>273</v>
      </c>
      <c r="E23" s="102">
        <v>195</v>
      </c>
      <c r="F23" s="102">
        <v>169</v>
      </c>
      <c r="G23" s="102">
        <v>149.5</v>
      </c>
      <c r="H23" s="102">
        <v>130</v>
      </c>
      <c r="I23" s="130">
        <v>110.5</v>
      </c>
    </row>
    <row r="24" spans="1:9" s="4" customFormat="1" ht="12">
      <c r="A24" s="15"/>
      <c r="B24" s="16" t="s">
        <v>34</v>
      </c>
      <c r="C24" s="17"/>
      <c r="D24" s="102">
        <v>845</v>
      </c>
      <c r="E24" s="102">
        <v>481</v>
      </c>
      <c r="F24" s="102">
        <v>377</v>
      </c>
      <c r="G24" s="102">
        <v>338</v>
      </c>
      <c r="H24" s="102">
        <v>299</v>
      </c>
      <c r="I24" s="130">
        <v>260</v>
      </c>
    </row>
    <row r="25" spans="1:9" s="4" customFormat="1" ht="12">
      <c r="A25" s="15" t="s">
        <v>27</v>
      </c>
      <c r="B25" s="16" t="s">
        <v>35</v>
      </c>
      <c r="C25" s="17"/>
      <c r="D25" s="102">
        <v>273</v>
      </c>
      <c r="E25" s="102">
        <v>195</v>
      </c>
      <c r="F25" s="102">
        <v>162.5</v>
      </c>
      <c r="G25" s="102">
        <v>143</v>
      </c>
      <c r="H25" s="102">
        <v>123.5</v>
      </c>
      <c r="I25" s="130">
        <v>104</v>
      </c>
    </row>
    <row r="26" spans="1:9" s="4" customFormat="1" ht="12">
      <c r="A26" s="15"/>
      <c r="B26" s="16" t="s">
        <v>36</v>
      </c>
      <c r="C26" s="17"/>
      <c r="D26" s="102">
        <v>752.7</v>
      </c>
      <c r="E26" s="102">
        <v>461.5</v>
      </c>
      <c r="F26" s="102">
        <v>383.5</v>
      </c>
      <c r="G26" s="102">
        <v>331.5</v>
      </c>
      <c r="H26" s="102">
        <v>260</v>
      </c>
      <c r="I26" s="130">
        <v>240.5</v>
      </c>
    </row>
    <row r="27" spans="1:9" s="4" customFormat="1" ht="12">
      <c r="A27" s="15"/>
      <c r="B27" s="16" t="s">
        <v>37</v>
      </c>
      <c r="C27" s="17"/>
      <c r="D27" s="102">
        <v>908.7</v>
      </c>
      <c r="E27" s="102">
        <v>572</v>
      </c>
      <c r="F27" s="102">
        <v>455</v>
      </c>
      <c r="G27" s="102">
        <v>390</v>
      </c>
      <c r="H27" s="102">
        <v>344.5</v>
      </c>
      <c r="I27" s="130">
        <v>279.5</v>
      </c>
    </row>
    <row r="28" spans="1:9" s="4" customFormat="1" ht="12">
      <c r="A28" s="15"/>
      <c r="B28" s="16" t="s">
        <v>38</v>
      </c>
      <c r="C28" s="17"/>
      <c r="D28" s="102">
        <v>752.7</v>
      </c>
      <c r="E28" s="102">
        <v>461.5</v>
      </c>
      <c r="F28" s="102">
        <v>383.5</v>
      </c>
      <c r="G28" s="102">
        <v>331.5</v>
      </c>
      <c r="H28" s="102">
        <v>260</v>
      </c>
      <c r="I28" s="130">
        <v>240.5</v>
      </c>
    </row>
    <row r="29" spans="1:9" s="4" customFormat="1" ht="12">
      <c r="A29" s="15"/>
      <c r="B29" s="20" t="s">
        <v>39</v>
      </c>
      <c r="C29" s="21"/>
      <c r="D29" s="102">
        <v>752.7</v>
      </c>
      <c r="E29" s="102">
        <v>461.5</v>
      </c>
      <c r="F29" s="102">
        <v>344.5</v>
      </c>
      <c r="G29" s="102">
        <v>331.5</v>
      </c>
      <c r="H29" s="102">
        <v>260</v>
      </c>
      <c r="I29" s="130">
        <v>240.5</v>
      </c>
    </row>
    <row r="30" spans="1:9" s="4" customFormat="1" ht="12">
      <c r="A30" s="15"/>
      <c r="B30" s="20" t="s">
        <v>40</v>
      </c>
      <c r="C30" s="21"/>
      <c r="D30" s="102">
        <v>973.7</v>
      </c>
      <c r="E30" s="102">
        <v>637</v>
      </c>
      <c r="F30" s="102">
        <v>520</v>
      </c>
      <c r="G30" s="102">
        <v>455</v>
      </c>
      <c r="H30" s="102">
        <v>409.5</v>
      </c>
      <c r="I30" s="130">
        <v>344.5</v>
      </c>
    </row>
    <row r="31" spans="1:9" s="4" customFormat="1" ht="12">
      <c r="A31" s="15"/>
      <c r="B31" s="20" t="s">
        <v>41</v>
      </c>
      <c r="C31" s="21">
        <v>470</v>
      </c>
      <c r="D31" s="102">
        <v>195</v>
      </c>
      <c r="E31" s="102">
        <v>130</v>
      </c>
      <c r="F31" s="102">
        <v>130</v>
      </c>
      <c r="G31" s="102">
        <v>130</v>
      </c>
      <c r="H31" s="102">
        <v>130</v>
      </c>
      <c r="I31" s="130">
        <v>130</v>
      </c>
    </row>
    <row r="32" spans="1:9" s="4" customFormat="1" ht="12">
      <c r="A32" s="15"/>
      <c r="B32" s="20" t="s">
        <v>42</v>
      </c>
      <c r="C32" s="21">
        <v>490</v>
      </c>
      <c r="D32" s="102">
        <v>195</v>
      </c>
      <c r="E32" s="102">
        <v>130</v>
      </c>
      <c r="F32" s="102">
        <v>130</v>
      </c>
      <c r="G32" s="102">
        <v>130</v>
      </c>
      <c r="H32" s="102">
        <v>130</v>
      </c>
      <c r="I32" s="130">
        <v>130</v>
      </c>
    </row>
    <row r="33" spans="1:9" s="80" customFormat="1" ht="23.25">
      <c r="A33" s="123" t="s">
        <v>43</v>
      </c>
      <c r="B33" s="103"/>
      <c r="C33" s="103"/>
      <c r="D33" s="103"/>
      <c r="E33" s="103"/>
      <c r="F33" s="103"/>
      <c r="G33" s="103"/>
      <c r="H33" s="103"/>
      <c r="I33" s="124"/>
    </row>
    <row r="34" spans="1:9" s="80" customFormat="1" ht="15.75" customHeight="1">
      <c r="A34" s="131"/>
      <c r="B34" s="106" t="s">
        <v>1</v>
      </c>
      <c r="C34" s="107"/>
      <c r="D34" s="93" t="s">
        <v>44</v>
      </c>
      <c r="E34" s="93"/>
      <c r="F34" s="93"/>
      <c r="G34" s="93"/>
      <c r="H34" s="93"/>
      <c r="I34" s="94"/>
    </row>
    <row r="35" spans="1:9" s="80" customFormat="1" ht="15.75" customHeight="1">
      <c r="A35" s="131"/>
      <c r="B35" s="106"/>
      <c r="C35" s="107"/>
      <c r="D35" s="93"/>
      <c r="E35" s="93"/>
      <c r="F35" s="93"/>
      <c r="G35" s="93"/>
      <c r="H35" s="93"/>
      <c r="I35" s="94"/>
    </row>
    <row r="36" spans="1:9" s="80" customFormat="1" ht="12">
      <c r="A36" s="126" t="s">
        <v>3</v>
      </c>
      <c r="B36" s="100" t="s">
        <v>4</v>
      </c>
      <c r="C36" s="100" t="s">
        <v>5</v>
      </c>
      <c r="D36" s="100" t="s">
        <v>6</v>
      </c>
      <c r="E36" s="100" t="s">
        <v>7</v>
      </c>
      <c r="F36" s="100" t="s">
        <v>8</v>
      </c>
      <c r="G36" s="100" t="s">
        <v>9</v>
      </c>
      <c r="H36" s="100" t="s">
        <v>45</v>
      </c>
      <c r="I36" s="127" t="s">
        <v>46</v>
      </c>
    </row>
    <row r="37" spans="1:9" s="80" customFormat="1" ht="12">
      <c r="A37" s="128"/>
      <c r="B37" s="101"/>
      <c r="C37" s="100" t="s">
        <v>12</v>
      </c>
      <c r="D37" s="101"/>
      <c r="E37" s="101"/>
      <c r="F37" s="101"/>
      <c r="G37" s="101"/>
      <c r="H37" s="101"/>
      <c r="I37" s="129"/>
    </row>
    <row r="38" spans="1:9" ht="15">
      <c r="A38" s="15" t="s">
        <v>13</v>
      </c>
      <c r="B38" s="16" t="s">
        <v>47</v>
      </c>
      <c r="C38" s="17">
        <v>13</v>
      </c>
      <c r="D38" s="21">
        <v>133</v>
      </c>
      <c r="E38" s="21">
        <v>69</v>
      </c>
      <c r="F38" s="21">
        <v>49</v>
      </c>
      <c r="G38" s="21">
        <v>36</v>
      </c>
      <c r="H38" s="21">
        <v>32</v>
      </c>
      <c r="I38" s="22">
        <v>18</v>
      </c>
    </row>
    <row r="39" spans="1:9" ht="15">
      <c r="A39" s="15" t="s">
        <v>17</v>
      </c>
      <c r="B39" s="24" t="s">
        <v>48</v>
      </c>
      <c r="C39" s="17">
        <v>20</v>
      </c>
      <c r="D39" s="21">
        <v>205</v>
      </c>
      <c r="E39" s="21">
        <v>105</v>
      </c>
      <c r="F39" s="21">
        <v>77</v>
      </c>
      <c r="G39" s="21">
        <v>59</v>
      </c>
      <c r="H39" s="21">
        <v>41</v>
      </c>
      <c r="I39" s="22">
        <v>32</v>
      </c>
    </row>
    <row r="40" spans="1:9" ht="15">
      <c r="A40" s="15" t="s">
        <v>23</v>
      </c>
      <c r="B40" s="24" t="s">
        <v>49</v>
      </c>
      <c r="C40" s="17">
        <v>43</v>
      </c>
      <c r="D40" s="21">
        <f>150+175</f>
        <v>325</v>
      </c>
      <c r="E40" s="21">
        <f>85+87</f>
        <v>172</v>
      </c>
      <c r="F40" s="21">
        <f>71+58</f>
        <v>129</v>
      </c>
      <c r="G40" s="21">
        <f>58+44</f>
        <v>102</v>
      </c>
      <c r="H40" s="21">
        <f>55+25</f>
        <v>80</v>
      </c>
      <c r="I40" s="22">
        <f>50+16</f>
        <v>66</v>
      </c>
    </row>
    <row r="41" spans="1:9" ht="15">
      <c r="A41" s="15" t="s">
        <v>50</v>
      </c>
      <c r="B41" s="24" t="s">
        <v>51</v>
      </c>
      <c r="C41" s="17">
        <f aca="true" t="shared" si="0" ref="C41:I41">C40-6</f>
        <v>37</v>
      </c>
      <c r="D41" s="21">
        <f t="shared" si="0"/>
        <v>319</v>
      </c>
      <c r="E41" s="21">
        <f t="shared" si="0"/>
        <v>166</v>
      </c>
      <c r="F41" s="21">
        <f t="shared" si="0"/>
        <v>123</v>
      </c>
      <c r="G41" s="21">
        <f t="shared" si="0"/>
        <v>96</v>
      </c>
      <c r="H41" s="21">
        <f t="shared" si="0"/>
        <v>74</v>
      </c>
      <c r="I41" s="22">
        <f t="shared" si="0"/>
        <v>60</v>
      </c>
    </row>
    <row r="42" spans="1:9" ht="15">
      <c r="A42" s="15" t="s">
        <v>50</v>
      </c>
      <c r="B42" s="24" t="s">
        <v>52</v>
      </c>
      <c r="C42" s="17">
        <f>C40+10</f>
        <v>53</v>
      </c>
      <c r="D42" s="21">
        <f aca="true" t="shared" si="1" ref="D42:I42">D39+10</f>
        <v>215</v>
      </c>
      <c r="E42" s="21">
        <f t="shared" si="1"/>
        <v>115</v>
      </c>
      <c r="F42" s="21">
        <f t="shared" si="1"/>
        <v>87</v>
      </c>
      <c r="G42" s="21">
        <f t="shared" si="1"/>
        <v>69</v>
      </c>
      <c r="H42" s="21">
        <f t="shared" si="1"/>
        <v>51</v>
      </c>
      <c r="I42" s="22">
        <f t="shared" si="1"/>
        <v>42</v>
      </c>
    </row>
    <row r="43" spans="1:9" ht="15">
      <c r="A43" s="25" t="s">
        <v>53</v>
      </c>
      <c r="B43" s="26" t="s">
        <v>54</v>
      </c>
      <c r="C43" s="21"/>
      <c r="D43" s="21">
        <v>1169</v>
      </c>
      <c r="E43" s="21">
        <v>776</v>
      </c>
      <c r="F43" s="21">
        <v>696</v>
      </c>
      <c r="G43" s="21">
        <v>649</v>
      </c>
      <c r="H43" s="21">
        <v>575</v>
      </c>
      <c r="I43" s="22">
        <v>472</v>
      </c>
    </row>
    <row r="44" spans="1:9" s="27" customFormat="1" ht="12.75">
      <c r="A44" s="25" t="s">
        <v>53</v>
      </c>
      <c r="B44" s="26" t="s">
        <v>55</v>
      </c>
      <c r="C44" s="21"/>
      <c r="D44" s="21">
        <v>1480</v>
      </c>
      <c r="E44" s="21">
        <v>969</v>
      </c>
      <c r="F44" s="21">
        <v>877</v>
      </c>
      <c r="G44" s="21">
        <v>824</v>
      </c>
      <c r="H44" s="21">
        <v>742</v>
      </c>
      <c r="I44" s="22">
        <v>618</v>
      </c>
    </row>
    <row r="45" spans="1:9" s="80" customFormat="1" ht="23.25">
      <c r="A45" s="123" t="s">
        <v>56</v>
      </c>
      <c r="B45" s="103"/>
      <c r="C45" s="103"/>
      <c r="D45" s="103"/>
      <c r="E45" s="103"/>
      <c r="F45" s="103"/>
      <c r="G45" s="103"/>
      <c r="H45" s="103"/>
      <c r="I45" s="124"/>
    </row>
    <row r="46" spans="1:9" s="80" customFormat="1" ht="15.75" customHeight="1">
      <c r="A46" s="132" t="s">
        <v>57</v>
      </c>
      <c r="B46" s="108"/>
      <c r="C46" s="108"/>
      <c r="D46" s="108"/>
      <c r="E46" s="108"/>
      <c r="F46" s="108"/>
      <c r="G46" s="108"/>
      <c r="H46" s="108"/>
      <c r="I46" s="133"/>
    </row>
    <row r="47" spans="1:9" s="80" customFormat="1" ht="12">
      <c r="A47" s="126" t="s">
        <v>3</v>
      </c>
      <c r="B47" s="100" t="s">
        <v>4</v>
      </c>
      <c r="C47" s="100" t="s">
        <v>5</v>
      </c>
      <c r="D47" s="100" t="s">
        <v>6</v>
      </c>
      <c r="E47" s="100" t="s">
        <v>7</v>
      </c>
      <c r="F47" s="100" t="s">
        <v>8</v>
      </c>
      <c r="G47" s="100" t="s">
        <v>9</v>
      </c>
      <c r="H47" s="100" t="s">
        <v>45</v>
      </c>
      <c r="I47" s="127" t="s">
        <v>46</v>
      </c>
    </row>
    <row r="48" spans="1:9" s="80" customFormat="1" ht="12">
      <c r="A48" s="128"/>
      <c r="B48" s="101"/>
      <c r="C48" s="100" t="s">
        <v>12</v>
      </c>
      <c r="D48" s="101"/>
      <c r="E48" s="101"/>
      <c r="F48" s="101"/>
      <c r="G48" s="101"/>
      <c r="H48" s="101"/>
      <c r="I48" s="129"/>
    </row>
    <row r="49" spans="1:9" ht="15">
      <c r="A49" s="15" t="s">
        <v>13</v>
      </c>
      <c r="B49" s="16" t="s">
        <v>47</v>
      </c>
      <c r="C49" s="17">
        <v>17</v>
      </c>
      <c r="D49" s="17">
        <v>70</v>
      </c>
      <c r="E49" s="17">
        <v>40</v>
      </c>
      <c r="F49" s="17">
        <v>35</v>
      </c>
      <c r="G49" s="17">
        <v>30</v>
      </c>
      <c r="H49" s="17">
        <v>25</v>
      </c>
      <c r="I49" s="18">
        <v>20</v>
      </c>
    </row>
    <row r="50" spans="1:9" ht="15">
      <c r="A50" s="15" t="s">
        <v>17</v>
      </c>
      <c r="B50" s="24" t="s">
        <v>48</v>
      </c>
      <c r="C50" s="17">
        <v>40</v>
      </c>
      <c r="D50" s="17">
        <f aca="true" t="shared" si="2" ref="D50:I50">D13</f>
        <v>106.60000000000001</v>
      </c>
      <c r="E50" s="17">
        <f t="shared" si="2"/>
        <v>65</v>
      </c>
      <c r="F50" s="17">
        <f t="shared" si="2"/>
        <v>58.5</v>
      </c>
      <c r="G50" s="17">
        <f t="shared" si="2"/>
        <v>52</v>
      </c>
      <c r="H50" s="17">
        <f t="shared" si="2"/>
        <v>45.5</v>
      </c>
      <c r="I50" s="18">
        <f t="shared" si="2"/>
        <v>39</v>
      </c>
    </row>
    <row r="51" spans="1:9" ht="15">
      <c r="A51" s="15" t="s">
        <v>58</v>
      </c>
      <c r="B51" s="24" t="s">
        <v>59</v>
      </c>
      <c r="C51" s="19"/>
      <c r="D51" s="17">
        <v>180</v>
      </c>
      <c r="E51" s="17">
        <v>130</v>
      </c>
      <c r="F51" s="17">
        <v>110</v>
      </c>
      <c r="G51" s="17">
        <v>95</v>
      </c>
      <c r="H51" s="17">
        <f>H18</f>
        <v>104</v>
      </c>
      <c r="I51" s="18">
        <v>65</v>
      </c>
    </row>
    <row r="52" spans="1:9" ht="15">
      <c r="A52" s="15" t="s">
        <v>17</v>
      </c>
      <c r="B52" s="24" t="s">
        <v>60</v>
      </c>
      <c r="C52" s="19"/>
      <c r="D52" s="17">
        <f aca="true" t="shared" si="3" ref="D52:I52">D51</f>
        <v>180</v>
      </c>
      <c r="E52" s="17">
        <f t="shared" si="3"/>
        <v>130</v>
      </c>
      <c r="F52" s="17">
        <f t="shared" si="3"/>
        <v>110</v>
      </c>
      <c r="G52" s="17">
        <f t="shared" si="3"/>
        <v>95</v>
      </c>
      <c r="H52" s="17">
        <f t="shared" si="3"/>
        <v>104</v>
      </c>
      <c r="I52" s="18">
        <f t="shared" si="3"/>
        <v>65</v>
      </c>
    </row>
    <row r="53" spans="1:9" s="61" customFormat="1" ht="23.25">
      <c r="A53" s="123" t="s">
        <v>61</v>
      </c>
      <c r="B53" s="103"/>
      <c r="C53" s="103"/>
      <c r="D53" s="103"/>
      <c r="E53" s="103"/>
      <c r="F53" s="103"/>
      <c r="G53" s="103"/>
      <c r="H53" s="103"/>
      <c r="I53" s="124"/>
    </row>
    <row r="54" spans="1:9" s="61" customFormat="1" ht="15.75">
      <c r="A54" s="134"/>
      <c r="B54" s="109"/>
      <c r="C54" s="63" t="s">
        <v>62</v>
      </c>
      <c r="D54" s="63" t="s">
        <v>63</v>
      </c>
      <c r="E54" s="63" t="s">
        <v>64</v>
      </c>
      <c r="F54" s="63" t="s">
        <v>65</v>
      </c>
      <c r="G54" s="63" t="s">
        <v>66</v>
      </c>
      <c r="H54" s="109" t="s">
        <v>67</v>
      </c>
      <c r="I54" s="135"/>
    </row>
    <row r="55" spans="1:9" ht="15">
      <c r="A55" s="33" t="s">
        <v>68</v>
      </c>
      <c r="B55" s="110" t="s">
        <v>69</v>
      </c>
      <c r="C55" s="28">
        <v>598</v>
      </c>
      <c r="D55" s="28">
        <v>305.5</v>
      </c>
      <c r="E55" s="28"/>
      <c r="F55" s="31" t="s">
        <v>70</v>
      </c>
      <c r="G55" s="31" t="s">
        <v>71</v>
      </c>
      <c r="H55" s="111" t="s">
        <v>72</v>
      </c>
      <c r="I55" s="136"/>
    </row>
    <row r="56" spans="1:9" ht="15">
      <c r="A56" s="137" t="s">
        <v>73</v>
      </c>
      <c r="B56" s="110" t="s">
        <v>74</v>
      </c>
      <c r="C56" s="28">
        <v>708.5</v>
      </c>
      <c r="D56" s="28">
        <v>357.5</v>
      </c>
      <c r="E56" s="28"/>
      <c r="F56" s="31" t="s">
        <v>70</v>
      </c>
      <c r="G56" s="31" t="s">
        <v>71</v>
      </c>
      <c r="H56" s="111" t="s">
        <v>72</v>
      </c>
      <c r="I56" s="136"/>
    </row>
    <row r="57" spans="1:9" ht="15">
      <c r="A57" s="29" t="s">
        <v>75</v>
      </c>
      <c r="B57" s="30" t="s">
        <v>76</v>
      </c>
      <c r="C57" s="28">
        <v>195</v>
      </c>
      <c r="D57" s="28">
        <v>123.5</v>
      </c>
      <c r="E57" s="28">
        <v>110.5</v>
      </c>
      <c r="F57" s="31" t="s">
        <v>70</v>
      </c>
      <c r="G57" s="31" t="s">
        <v>71</v>
      </c>
      <c r="H57" s="111" t="s">
        <v>72</v>
      </c>
      <c r="I57" s="136"/>
    </row>
    <row r="58" spans="1:9" ht="15">
      <c r="A58" s="29" t="s">
        <v>75</v>
      </c>
      <c r="B58" s="30" t="s">
        <v>77</v>
      </c>
      <c r="C58" s="28">
        <v>156</v>
      </c>
      <c r="D58" s="28">
        <v>97.5</v>
      </c>
      <c r="E58" s="28">
        <v>84.5</v>
      </c>
      <c r="F58" s="31" t="s">
        <v>78</v>
      </c>
      <c r="G58" s="31" t="s">
        <v>71</v>
      </c>
      <c r="H58" s="111" t="s">
        <v>79</v>
      </c>
      <c r="I58" s="136"/>
    </row>
    <row r="59" spans="1:9" ht="15">
      <c r="A59" s="29" t="s">
        <v>75</v>
      </c>
      <c r="B59" s="24" t="s">
        <v>80</v>
      </c>
      <c r="C59" s="28">
        <v>110.5</v>
      </c>
      <c r="D59" s="28">
        <v>71.5</v>
      </c>
      <c r="E59" s="28">
        <v>58.5</v>
      </c>
      <c r="F59" s="31" t="s">
        <v>70</v>
      </c>
      <c r="G59" s="19" t="s">
        <v>71</v>
      </c>
      <c r="H59" s="111" t="s">
        <v>81</v>
      </c>
      <c r="I59" s="136"/>
    </row>
    <row r="60" spans="1:9" ht="15">
      <c r="A60" s="137" t="s">
        <v>73</v>
      </c>
      <c r="B60" s="30" t="s">
        <v>82</v>
      </c>
      <c r="C60" s="28">
        <v>58.5</v>
      </c>
      <c r="D60" s="28">
        <v>45.5</v>
      </c>
      <c r="E60" s="28">
        <v>32.5</v>
      </c>
      <c r="F60" s="31" t="s">
        <v>83</v>
      </c>
      <c r="G60" s="31" t="s">
        <v>84</v>
      </c>
      <c r="H60" s="111" t="s">
        <v>85</v>
      </c>
      <c r="I60" s="136"/>
    </row>
    <row r="61" spans="1:9" ht="15">
      <c r="A61" s="33" t="s">
        <v>86</v>
      </c>
      <c r="B61" s="30" t="s">
        <v>87</v>
      </c>
      <c r="C61" s="28">
        <v>169</v>
      </c>
      <c r="D61" s="28">
        <v>110.5</v>
      </c>
      <c r="E61" s="28">
        <v>97.5</v>
      </c>
      <c r="F61" s="31" t="s">
        <v>78</v>
      </c>
      <c r="G61" s="31" t="s">
        <v>71</v>
      </c>
      <c r="H61" s="111" t="s">
        <v>79</v>
      </c>
      <c r="I61" s="136"/>
    </row>
    <row r="62" spans="1:9" ht="15">
      <c r="A62" s="32"/>
      <c r="B62" s="30" t="s">
        <v>88</v>
      </c>
      <c r="C62" s="28">
        <v>123.5</v>
      </c>
      <c r="D62" s="28">
        <v>91</v>
      </c>
      <c r="E62" s="28">
        <v>78</v>
      </c>
      <c r="F62" s="31" t="s">
        <v>89</v>
      </c>
      <c r="G62" s="31" t="s">
        <v>90</v>
      </c>
      <c r="H62" s="111" t="s">
        <v>91</v>
      </c>
      <c r="I62" s="136"/>
    </row>
    <row r="63" spans="1:9" ht="15">
      <c r="A63" s="32"/>
      <c r="B63" s="30" t="s">
        <v>92</v>
      </c>
      <c r="C63" s="28">
        <v>78</v>
      </c>
      <c r="D63" s="28">
        <v>52</v>
      </c>
      <c r="E63" s="28">
        <v>45.5</v>
      </c>
      <c r="F63" s="31" t="s">
        <v>89</v>
      </c>
      <c r="G63" s="31" t="s">
        <v>90</v>
      </c>
      <c r="H63" s="111" t="s">
        <v>91</v>
      </c>
      <c r="I63" s="136"/>
    </row>
    <row r="64" spans="1:9" ht="15">
      <c r="A64" s="33" t="s">
        <v>93</v>
      </c>
      <c r="B64" s="30" t="s">
        <v>94</v>
      </c>
      <c r="C64" s="28">
        <v>169</v>
      </c>
      <c r="D64" s="28">
        <v>110.5</v>
      </c>
      <c r="E64" s="28">
        <v>97.5</v>
      </c>
      <c r="F64" s="31" t="s">
        <v>95</v>
      </c>
      <c r="G64" s="31" t="s">
        <v>71</v>
      </c>
      <c r="H64" s="111" t="s">
        <v>96</v>
      </c>
      <c r="I64" s="136"/>
    </row>
    <row r="65" spans="1:9" ht="15">
      <c r="A65" s="32"/>
      <c r="B65" s="30" t="s">
        <v>97</v>
      </c>
      <c r="C65" s="28">
        <v>123.5</v>
      </c>
      <c r="D65" s="28">
        <v>78</v>
      </c>
      <c r="E65" s="28">
        <v>71.5</v>
      </c>
      <c r="F65" s="31" t="s">
        <v>98</v>
      </c>
      <c r="G65" s="31" t="s">
        <v>71</v>
      </c>
      <c r="H65" s="111" t="s">
        <v>96</v>
      </c>
      <c r="I65" s="136"/>
    </row>
    <row r="66" spans="1:9" ht="15">
      <c r="A66" s="32"/>
      <c r="B66" s="30" t="s">
        <v>99</v>
      </c>
      <c r="C66" s="28">
        <v>78</v>
      </c>
      <c r="D66" s="28">
        <v>52</v>
      </c>
      <c r="E66" s="28">
        <v>45.5</v>
      </c>
      <c r="F66" s="31" t="s">
        <v>89</v>
      </c>
      <c r="G66" s="31" t="s">
        <v>100</v>
      </c>
      <c r="H66" s="111" t="s">
        <v>101</v>
      </c>
      <c r="I66" s="136"/>
    </row>
    <row r="67" spans="1:9" ht="15">
      <c r="A67" s="33" t="s">
        <v>102</v>
      </c>
      <c r="B67" s="30" t="s">
        <v>103</v>
      </c>
      <c r="C67" s="28">
        <v>78</v>
      </c>
      <c r="D67" s="28">
        <v>45.5</v>
      </c>
      <c r="E67" s="28">
        <v>32.5</v>
      </c>
      <c r="F67" s="31" t="s">
        <v>83</v>
      </c>
      <c r="G67" s="31"/>
      <c r="H67" s="111"/>
      <c r="I67" s="136"/>
    </row>
    <row r="68" spans="1:9" ht="15">
      <c r="A68" s="33" t="s">
        <v>104</v>
      </c>
      <c r="B68" s="30" t="s">
        <v>105</v>
      </c>
      <c r="C68" s="28">
        <v>195</v>
      </c>
      <c r="D68" s="28">
        <v>117</v>
      </c>
      <c r="E68" s="28">
        <v>91</v>
      </c>
      <c r="F68" s="31"/>
      <c r="G68" s="31"/>
      <c r="H68" s="31"/>
      <c r="I68" s="138"/>
    </row>
    <row r="69" spans="1:9" ht="15">
      <c r="A69" s="33" t="s">
        <v>106</v>
      </c>
      <c r="B69" s="30" t="s">
        <v>107</v>
      </c>
      <c r="C69" s="28">
        <v>195</v>
      </c>
      <c r="D69" s="28">
        <v>123.5</v>
      </c>
      <c r="E69" s="28">
        <v>110.5</v>
      </c>
      <c r="F69" s="31" t="s">
        <v>78</v>
      </c>
      <c r="G69" s="17" t="s">
        <v>108</v>
      </c>
      <c r="H69" s="111" t="s">
        <v>109</v>
      </c>
      <c r="I69" s="136"/>
    </row>
    <row r="70" spans="1:9" ht="15">
      <c r="A70" s="139" t="s">
        <v>110</v>
      </c>
      <c r="B70" s="30" t="s">
        <v>111</v>
      </c>
      <c r="C70" s="28">
        <v>110.5</v>
      </c>
      <c r="D70" s="28">
        <v>58.5</v>
      </c>
      <c r="E70" s="28">
        <v>52</v>
      </c>
      <c r="F70" s="31" t="s">
        <v>89</v>
      </c>
      <c r="G70" s="31" t="s">
        <v>100</v>
      </c>
      <c r="H70" s="111" t="s">
        <v>109</v>
      </c>
      <c r="I70" s="136"/>
    </row>
    <row r="71" spans="1:9" s="61" customFormat="1" ht="23.25">
      <c r="A71" s="123" t="s">
        <v>112</v>
      </c>
      <c r="B71" s="103"/>
      <c r="C71" s="103"/>
      <c r="D71" s="103"/>
      <c r="E71" s="103"/>
      <c r="F71" s="103"/>
      <c r="G71" s="103"/>
      <c r="H71" s="103"/>
      <c r="I71" s="124"/>
    </row>
    <row r="72" spans="1:9" s="61" customFormat="1" ht="15.75">
      <c r="A72" s="134" t="s">
        <v>113</v>
      </c>
      <c r="B72" s="109"/>
      <c r="C72" s="63" t="s">
        <v>62</v>
      </c>
      <c r="D72" s="63" t="s">
        <v>63</v>
      </c>
      <c r="E72" s="63" t="s">
        <v>64</v>
      </c>
      <c r="F72" s="63" t="s">
        <v>65</v>
      </c>
      <c r="G72" s="63" t="s">
        <v>66</v>
      </c>
      <c r="H72" s="109" t="s">
        <v>114</v>
      </c>
      <c r="I72" s="135"/>
    </row>
    <row r="73" spans="1:9" ht="15">
      <c r="A73" s="140" t="s">
        <v>115</v>
      </c>
      <c r="B73" s="112"/>
      <c r="C73" s="28">
        <v>2723.5</v>
      </c>
      <c r="D73" s="28">
        <v>2164.5</v>
      </c>
      <c r="E73" s="28">
        <v>1891.5</v>
      </c>
      <c r="F73" s="36" t="s">
        <v>116</v>
      </c>
      <c r="G73" s="36" t="s">
        <v>117</v>
      </c>
      <c r="H73" s="37" t="s">
        <v>118</v>
      </c>
      <c r="I73" s="38"/>
    </row>
    <row r="74" spans="1:9" ht="15">
      <c r="A74" s="141" t="s">
        <v>119</v>
      </c>
      <c r="B74" s="113"/>
      <c r="C74" s="28">
        <v>3594.5</v>
      </c>
      <c r="D74" s="28">
        <v>2600</v>
      </c>
      <c r="E74" s="28">
        <v>2184</v>
      </c>
      <c r="F74" s="114" t="s">
        <v>120</v>
      </c>
      <c r="G74" s="36" t="s">
        <v>121</v>
      </c>
      <c r="H74" s="37" t="s">
        <v>121</v>
      </c>
      <c r="I74" s="38"/>
    </row>
    <row r="75" spans="1:9" ht="15">
      <c r="A75" s="140" t="s">
        <v>122</v>
      </c>
      <c r="B75" s="112"/>
      <c r="C75" s="28">
        <v>3631.3333333333335</v>
      </c>
      <c r="D75" s="28">
        <v>2886</v>
      </c>
      <c r="E75" s="28">
        <v>2522</v>
      </c>
      <c r="F75" s="115" t="s">
        <v>116</v>
      </c>
      <c r="G75" s="115" t="s">
        <v>117</v>
      </c>
      <c r="H75" s="116" t="s">
        <v>123</v>
      </c>
      <c r="I75" s="142"/>
    </row>
    <row r="76" spans="1:9" ht="15">
      <c r="A76" s="141" t="s">
        <v>124</v>
      </c>
      <c r="B76" s="113"/>
      <c r="C76" s="28">
        <v>4792.666666666667</v>
      </c>
      <c r="D76" s="28">
        <v>3466.6666666666665</v>
      </c>
      <c r="E76" s="28">
        <v>2912</v>
      </c>
      <c r="F76" s="117" t="s">
        <v>120</v>
      </c>
      <c r="G76" s="115" t="s">
        <v>121</v>
      </c>
      <c r="H76" s="116" t="s">
        <v>121</v>
      </c>
      <c r="I76" s="142"/>
    </row>
    <row r="77" spans="1:9" ht="15">
      <c r="A77" s="140" t="s">
        <v>125</v>
      </c>
      <c r="B77" s="112"/>
      <c r="C77" s="28">
        <v>3250</v>
      </c>
      <c r="D77" s="28">
        <v>1885</v>
      </c>
      <c r="E77" s="19" t="s">
        <v>126</v>
      </c>
      <c r="F77" s="36" t="s">
        <v>116</v>
      </c>
      <c r="G77" s="36" t="s">
        <v>117</v>
      </c>
      <c r="H77" s="37" t="s">
        <v>127</v>
      </c>
      <c r="I77" s="38"/>
    </row>
    <row r="78" spans="1:9" ht="15">
      <c r="A78" s="141" t="s">
        <v>128</v>
      </c>
      <c r="B78" s="113"/>
      <c r="C78" s="28">
        <v>5200</v>
      </c>
      <c r="D78" s="28">
        <v>2860</v>
      </c>
      <c r="E78" s="17" t="s">
        <v>121</v>
      </c>
      <c r="F78" s="114" t="s">
        <v>120</v>
      </c>
      <c r="G78" s="36" t="s">
        <v>121</v>
      </c>
      <c r="H78" s="116" t="s">
        <v>129</v>
      </c>
      <c r="I78" s="142"/>
    </row>
    <row r="79" spans="1:9" ht="15">
      <c r="A79" s="141" t="s">
        <v>130</v>
      </c>
      <c r="B79" s="113"/>
      <c r="C79" s="28">
        <v>4333.333333333334</v>
      </c>
      <c r="D79" s="28">
        <v>2307.5</v>
      </c>
      <c r="E79" s="19" t="s">
        <v>126</v>
      </c>
      <c r="F79" s="115" t="s">
        <v>116</v>
      </c>
      <c r="G79" s="115" t="s">
        <v>117</v>
      </c>
      <c r="H79" s="116" t="s">
        <v>131</v>
      </c>
      <c r="I79" s="142"/>
    </row>
    <row r="80" spans="1:9" ht="15">
      <c r="A80" s="141" t="s">
        <v>132</v>
      </c>
      <c r="B80" s="113"/>
      <c r="C80" s="28">
        <v>6777.333333333334</v>
      </c>
      <c r="D80" s="28">
        <v>3529.5</v>
      </c>
      <c r="E80" s="17" t="s">
        <v>121</v>
      </c>
      <c r="F80" s="117" t="s">
        <v>120</v>
      </c>
      <c r="G80" s="115" t="s">
        <v>121</v>
      </c>
      <c r="H80" s="116" t="s">
        <v>129</v>
      </c>
      <c r="I80" s="142"/>
    </row>
    <row r="81" spans="1:9" ht="15">
      <c r="A81" s="140" t="s">
        <v>133</v>
      </c>
      <c r="B81" s="112"/>
      <c r="C81" s="28">
        <v>2593.5</v>
      </c>
      <c r="D81" s="28">
        <v>1716</v>
      </c>
      <c r="E81" s="19" t="s">
        <v>126</v>
      </c>
      <c r="F81" s="36" t="s">
        <v>134</v>
      </c>
      <c r="G81" s="36" t="s">
        <v>117</v>
      </c>
      <c r="H81" s="37" t="s">
        <v>135</v>
      </c>
      <c r="I81" s="38"/>
    </row>
    <row r="82" spans="1:9" ht="15">
      <c r="A82" s="141" t="s">
        <v>136</v>
      </c>
      <c r="B82" s="113"/>
      <c r="C82" s="28">
        <v>3971.5</v>
      </c>
      <c r="D82" s="28">
        <v>2405</v>
      </c>
      <c r="E82" s="17" t="s">
        <v>121</v>
      </c>
      <c r="F82" s="114" t="s">
        <v>120</v>
      </c>
      <c r="G82" s="36" t="s">
        <v>121</v>
      </c>
      <c r="H82" s="37" t="s">
        <v>137</v>
      </c>
      <c r="I82" s="38"/>
    </row>
    <row r="83" spans="1:9" ht="15">
      <c r="A83" s="140" t="s">
        <v>138</v>
      </c>
      <c r="B83" s="112"/>
      <c r="C83" s="28">
        <v>3042</v>
      </c>
      <c r="D83" s="28">
        <v>1950</v>
      </c>
      <c r="E83" s="118" t="s">
        <v>126</v>
      </c>
      <c r="F83" s="115" t="s">
        <v>134</v>
      </c>
      <c r="G83" s="115" t="s">
        <v>117</v>
      </c>
      <c r="H83" s="116" t="s">
        <v>139</v>
      </c>
      <c r="I83" s="142"/>
    </row>
    <row r="84" spans="1:9" ht="15">
      <c r="A84" s="141" t="s">
        <v>140</v>
      </c>
      <c r="B84" s="113"/>
      <c r="C84" s="28">
        <v>4667</v>
      </c>
      <c r="D84" s="28">
        <v>2762.5</v>
      </c>
      <c r="E84" s="119" t="s">
        <v>121</v>
      </c>
      <c r="F84" s="117" t="s">
        <v>120</v>
      </c>
      <c r="G84" s="115" t="s">
        <v>121</v>
      </c>
      <c r="H84" s="116" t="s">
        <v>137</v>
      </c>
      <c r="I84" s="142"/>
    </row>
    <row r="85" spans="1:9" ht="15">
      <c r="A85" s="143" t="s">
        <v>141</v>
      </c>
      <c r="B85" s="120"/>
      <c r="C85" s="120"/>
      <c r="D85" s="120"/>
      <c r="E85" s="120"/>
      <c r="F85" s="120"/>
      <c r="G85" s="120"/>
      <c r="H85" s="120"/>
      <c r="I85" s="144"/>
    </row>
    <row r="86" spans="1:9" s="61" customFormat="1" ht="15">
      <c r="A86" s="145"/>
      <c r="B86" s="121"/>
      <c r="C86" s="121"/>
      <c r="D86" s="121"/>
      <c r="E86" s="121"/>
      <c r="F86" s="121"/>
      <c r="G86" s="121"/>
      <c r="H86" s="121"/>
      <c r="I86" s="146"/>
    </row>
    <row r="87" spans="1:9" s="61" customFormat="1" ht="15.75">
      <c r="A87" s="134" t="s">
        <v>142</v>
      </c>
      <c r="B87" s="109"/>
      <c r="C87" s="63" t="s">
        <v>62</v>
      </c>
      <c r="D87" s="63" t="s">
        <v>63</v>
      </c>
      <c r="E87" s="63" t="s">
        <v>64</v>
      </c>
      <c r="F87" s="63" t="s">
        <v>65</v>
      </c>
      <c r="G87" s="63" t="s">
        <v>143</v>
      </c>
      <c r="H87" s="109" t="s">
        <v>66</v>
      </c>
      <c r="I87" s="135"/>
    </row>
    <row r="88" spans="1:9" ht="15">
      <c r="A88" s="34" t="s">
        <v>144</v>
      </c>
      <c r="B88" s="35"/>
      <c r="C88" s="28">
        <v>130</v>
      </c>
      <c r="D88" s="28">
        <v>91</v>
      </c>
      <c r="E88" s="28">
        <v>65</v>
      </c>
      <c r="F88" s="36">
        <v>16</v>
      </c>
      <c r="G88" s="36" t="s">
        <v>145</v>
      </c>
      <c r="H88" s="37"/>
      <c r="I88" s="38"/>
    </row>
    <row r="89" spans="1:9" ht="15">
      <c r="A89" s="34" t="s">
        <v>146</v>
      </c>
      <c r="B89" s="35"/>
      <c r="C89" s="28">
        <v>195</v>
      </c>
      <c r="D89" s="28">
        <v>117</v>
      </c>
      <c r="E89" s="28">
        <v>91</v>
      </c>
      <c r="F89" s="114">
        <v>16</v>
      </c>
      <c r="G89" s="36" t="s">
        <v>145</v>
      </c>
      <c r="H89" s="37"/>
      <c r="I89" s="38"/>
    </row>
    <row r="90" spans="1:9" ht="15">
      <c r="A90" s="34" t="s">
        <v>147</v>
      </c>
      <c r="B90" s="35"/>
      <c r="C90" s="28">
        <v>3588</v>
      </c>
      <c r="D90" s="28">
        <v>2280.2000000000003</v>
      </c>
      <c r="E90" s="28">
        <v>2150.2000000000003</v>
      </c>
      <c r="F90" s="36" t="s">
        <v>116</v>
      </c>
      <c r="G90" s="36" t="s">
        <v>145</v>
      </c>
      <c r="H90" s="37" t="s">
        <v>148</v>
      </c>
      <c r="I90" s="38"/>
    </row>
    <row r="91" spans="1:9" ht="15">
      <c r="A91" s="34" t="s">
        <v>149</v>
      </c>
      <c r="B91" s="35"/>
      <c r="C91" s="28">
        <v>4368</v>
      </c>
      <c r="D91" s="28">
        <v>2718.3</v>
      </c>
      <c r="E91" s="28">
        <v>2540.2000000000003</v>
      </c>
      <c r="F91" s="114" t="s">
        <v>120</v>
      </c>
      <c r="G91" s="36" t="s">
        <v>120</v>
      </c>
      <c r="H91" s="37" t="s">
        <v>121</v>
      </c>
      <c r="I91" s="38"/>
    </row>
    <row r="92" spans="1:9" ht="15">
      <c r="A92" s="34" t="s">
        <v>150</v>
      </c>
      <c r="B92" s="35"/>
      <c r="C92" s="28">
        <v>5014.1</v>
      </c>
      <c r="D92" s="28">
        <v>2639</v>
      </c>
      <c r="E92" s="28">
        <v>3627</v>
      </c>
      <c r="F92" s="36" t="s">
        <v>116</v>
      </c>
      <c r="G92" s="36" t="s">
        <v>145</v>
      </c>
      <c r="H92" s="37" t="s">
        <v>148</v>
      </c>
      <c r="I92" s="38"/>
    </row>
    <row r="93" spans="1:9" ht="15">
      <c r="A93" s="34" t="s">
        <v>151</v>
      </c>
      <c r="B93" s="35"/>
      <c r="C93" s="28">
        <v>5824</v>
      </c>
      <c r="D93" s="28">
        <v>3750.5</v>
      </c>
      <c r="E93" s="28">
        <v>3337.1</v>
      </c>
      <c r="F93" s="114" t="s">
        <v>120</v>
      </c>
      <c r="G93" s="36" t="s">
        <v>120</v>
      </c>
      <c r="H93" s="37" t="s">
        <v>121</v>
      </c>
      <c r="I93" s="38"/>
    </row>
    <row r="94" spans="1:9" ht="15">
      <c r="A94" s="34" t="s">
        <v>152</v>
      </c>
      <c r="B94" s="35"/>
      <c r="C94" s="28">
        <v>1553.5</v>
      </c>
      <c r="D94" s="28">
        <v>1163.5</v>
      </c>
      <c r="E94" s="19" t="s">
        <v>126</v>
      </c>
      <c r="F94" s="36" t="s">
        <v>116</v>
      </c>
      <c r="G94" s="36" t="s">
        <v>153</v>
      </c>
      <c r="H94" s="37" t="s">
        <v>148</v>
      </c>
      <c r="I94" s="38"/>
    </row>
    <row r="95" spans="1:9" ht="15">
      <c r="A95" s="34" t="s">
        <v>154</v>
      </c>
      <c r="B95" s="35"/>
      <c r="C95" s="28">
        <v>2333.5</v>
      </c>
      <c r="D95" s="28">
        <v>1618.5</v>
      </c>
      <c r="E95" s="17" t="s">
        <v>121</v>
      </c>
      <c r="F95" s="114" t="s">
        <v>120</v>
      </c>
      <c r="G95" s="36" t="s">
        <v>121</v>
      </c>
      <c r="H95" s="37" t="s">
        <v>121</v>
      </c>
      <c r="I95" s="38"/>
    </row>
    <row r="96" spans="1:9" ht="15">
      <c r="A96" s="34" t="s">
        <v>155</v>
      </c>
      <c r="B96" s="35"/>
      <c r="C96" s="28">
        <v>1813.5</v>
      </c>
      <c r="D96" s="28">
        <v>1417</v>
      </c>
      <c r="E96" s="19" t="s">
        <v>126</v>
      </c>
      <c r="F96" s="36" t="s">
        <v>116</v>
      </c>
      <c r="G96" s="36" t="s">
        <v>156</v>
      </c>
      <c r="H96" s="37" t="s">
        <v>148</v>
      </c>
      <c r="I96" s="38"/>
    </row>
    <row r="97" spans="1:9" ht="15">
      <c r="A97" s="34" t="s">
        <v>157</v>
      </c>
      <c r="B97" s="35"/>
      <c r="C97" s="28">
        <v>2723.5</v>
      </c>
      <c r="D97" s="28">
        <v>1937</v>
      </c>
      <c r="E97" s="17" t="s">
        <v>121</v>
      </c>
      <c r="F97" s="114" t="s">
        <v>120</v>
      </c>
      <c r="G97" s="36" t="s">
        <v>121</v>
      </c>
      <c r="H97" s="37" t="s">
        <v>121</v>
      </c>
      <c r="I97" s="38"/>
    </row>
    <row r="98" spans="1:9" ht="15">
      <c r="A98" s="34" t="s">
        <v>158</v>
      </c>
      <c r="B98" s="35"/>
      <c r="C98" s="28">
        <v>1157</v>
      </c>
      <c r="D98" s="28">
        <v>812.5</v>
      </c>
      <c r="E98" s="28">
        <v>778.7</v>
      </c>
      <c r="F98" s="36" t="s">
        <v>116</v>
      </c>
      <c r="G98" s="36" t="s">
        <v>145</v>
      </c>
      <c r="H98" s="37" t="s">
        <v>148</v>
      </c>
      <c r="I98" s="38"/>
    </row>
    <row r="99" spans="1:9" ht="15">
      <c r="A99" s="34" t="s">
        <v>159</v>
      </c>
      <c r="B99" s="35"/>
      <c r="C99" s="28">
        <v>1937</v>
      </c>
      <c r="D99" s="28">
        <v>1599</v>
      </c>
      <c r="E99" s="28">
        <v>1339</v>
      </c>
      <c r="F99" s="114" t="s">
        <v>120</v>
      </c>
      <c r="G99" s="36" t="s">
        <v>121</v>
      </c>
      <c r="H99" s="37" t="s">
        <v>121</v>
      </c>
      <c r="I99" s="38"/>
    </row>
    <row r="100" spans="1:9" ht="15">
      <c r="A100" s="34" t="s">
        <v>160</v>
      </c>
      <c r="B100" s="35"/>
      <c r="C100" s="28">
        <v>1298.7</v>
      </c>
      <c r="D100" s="28">
        <v>1038.7</v>
      </c>
      <c r="E100" s="28">
        <v>975</v>
      </c>
      <c r="F100" s="36" t="s">
        <v>116</v>
      </c>
      <c r="G100" s="36" t="s">
        <v>145</v>
      </c>
      <c r="H100" s="37" t="s">
        <v>148</v>
      </c>
      <c r="I100" s="38"/>
    </row>
    <row r="101" spans="1:9" ht="15">
      <c r="A101" s="34" t="s">
        <v>161</v>
      </c>
      <c r="B101" s="35"/>
      <c r="C101" s="28">
        <v>3003</v>
      </c>
      <c r="D101" s="28">
        <v>2021.5</v>
      </c>
      <c r="E101" s="28">
        <v>1690</v>
      </c>
      <c r="F101" s="36" t="s">
        <v>120</v>
      </c>
      <c r="G101" s="36" t="s">
        <v>121</v>
      </c>
      <c r="H101" s="37" t="s">
        <v>121</v>
      </c>
      <c r="I101" s="38"/>
    </row>
    <row r="102" spans="1:9" ht="15">
      <c r="A102" s="147" t="s">
        <v>162</v>
      </c>
      <c r="B102" s="122"/>
      <c r="C102" s="28">
        <v>1755</v>
      </c>
      <c r="D102" s="28">
        <v>1365</v>
      </c>
      <c r="E102" s="28">
        <v>1235</v>
      </c>
      <c r="F102" s="115" t="s">
        <v>116</v>
      </c>
      <c r="G102" s="115" t="s">
        <v>145</v>
      </c>
      <c r="H102" s="116" t="s">
        <v>148</v>
      </c>
      <c r="I102" s="142"/>
    </row>
    <row r="103" spans="1:9" ht="15">
      <c r="A103" s="147" t="s">
        <v>163</v>
      </c>
      <c r="B103" s="122"/>
      <c r="C103" s="28">
        <v>2665</v>
      </c>
      <c r="D103" s="28">
        <v>1885</v>
      </c>
      <c r="E103" s="28">
        <v>1625</v>
      </c>
      <c r="F103" s="117" t="s">
        <v>120</v>
      </c>
      <c r="G103" s="115" t="s">
        <v>121</v>
      </c>
      <c r="H103" s="116" t="s">
        <v>121</v>
      </c>
      <c r="I103" s="142"/>
    </row>
    <row r="104" spans="1:9" ht="15">
      <c r="A104" s="39"/>
      <c r="B104" s="40"/>
      <c r="C104" s="41"/>
      <c r="D104" s="41"/>
      <c r="E104" s="42"/>
      <c r="F104" s="43"/>
      <c r="G104" s="44"/>
      <c r="H104" s="44"/>
      <c r="I104" s="45"/>
    </row>
    <row r="105" spans="1:9" s="61" customFormat="1" ht="15">
      <c r="A105" s="81"/>
      <c r="B105" s="82" t="s">
        <v>164</v>
      </c>
      <c r="C105" s="83"/>
      <c r="D105" s="83"/>
      <c r="E105" s="83"/>
      <c r="F105" s="83"/>
      <c r="G105" s="83"/>
      <c r="H105" s="83"/>
      <c r="I105" s="84"/>
    </row>
    <row r="106" spans="1:9" s="61" customFormat="1" ht="15">
      <c r="A106" s="81" t="s">
        <v>208</v>
      </c>
      <c r="B106" s="85"/>
      <c r="C106" s="83"/>
      <c r="D106" s="83"/>
      <c r="E106" s="83"/>
      <c r="F106" s="83"/>
      <c r="G106" s="83"/>
      <c r="H106" s="83"/>
      <c r="I106" s="84"/>
    </row>
    <row r="107" spans="1:9" s="61" customFormat="1" ht="15">
      <c r="A107" s="86" t="s">
        <v>165</v>
      </c>
      <c r="B107" s="85"/>
      <c r="C107" s="83"/>
      <c r="D107" s="83"/>
      <c r="E107" s="83"/>
      <c r="F107" s="83"/>
      <c r="G107" s="83"/>
      <c r="H107" s="83"/>
      <c r="I107" s="84"/>
    </row>
    <row r="108" spans="1:9" s="61" customFormat="1" ht="15">
      <c r="A108" s="81" t="s">
        <v>209</v>
      </c>
      <c r="B108" s="85"/>
      <c r="C108" s="83"/>
      <c r="D108" s="83"/>
      <c r="E108" s="83"/>
      <c r="F108" s="83"/>
      <c r="G108" s="83"/>
      <c r="H108" s="83"/>
      <c r="I108" s="84"/>
    </row>
    <row r="109" spans="1:9" s="61" customFormat="1" ht="15">
      <c r="A109" s="81" t="s">
        <v>210</v>
      </c>
      <c r="B109" s="85"/>
      <c r="C109" s="83"/>
      <c r="D109" s="83"/>
      <c r="E109" s="83"/>
      <c r="F109" s="83"/>
      <c r="G109" s="83"/>
      <c r="H109" s="83"/>
      <c r="I109" s="84"/>
    </row>
    <row r="110" spans="1:9" s="61" customFormat="1" ht="15">
      <c r="A110" s="86" t="s">
        <v>166</v>
      </c>
      <c r="B110" s="87"/>
      <c r="C110" s="83"/>
      <c r="D110" s="83"/>
      <c r="E110" s="83"/>
      <c r="F110" s="83"/>
      <c r="G110" s="83"/>
      <c r="H110" s="83"/>
      <c r="I110" s="84"/>
    </row>
    <row r="111" spans="1:9" s="61" customFormat="1" ht="15">
      <c r="A111" s="86" t="s">
        <v>167</v>
      </c>
      <c r="B111" s="87"/>
      <c r="C111" s="83"/>
      <c r="D111" s="83"/>
      <c r="E111" s="83"/>
      <c r="F111" s="83"/>
      <c r="G111" s="83"/>
      <c r="H111" s="83"/>
      <c r="I111" s="84"/>
    </row>
    <row r="112" spans="1:9" s="61" customFormat="1" ht="15">
      <c r="A112" s="86" t="s">
        <v>168</v>
      </c>
      <c r="B112" s="87"/>
      <c r="C112" s="83"/>
      <c r="D112" s="83"/>
      <c r="E112" s="83"/>
      <c r="F112" s="83"/>
      <c r="G112" s="83"/>
      <c r="H112" s="83"/>
      <c r="I112" s="84"/>
    </row>
    <row r="113" spans="1:9" s="61" customFormat="1" ht="15">
      <c r="A113" s="86" t="s">
        <v>169</v>
      </c>
      <c r="B113" s="87"/>
      <c r="C113" s="83"/>
      <c r="D113" s="83"/>
      <c r="E113" s="83"/>
      <c r="F113" s="83"/>
      <c r="G113" s="83"/>
      <c r="H113" s="83"/>
      <c r="I113" s="84"/>
    </row>
    <row r="114" spans="1:9" s="61" customFormat="1" ht="15">
      <c r="A114" s="81"/>
      <c r="B114" s="87" t="s">
        <v>170</v>
      </c>
      <c r="C114" s="83"/>
      <c r="D114" s="83"/>
      <c r="E114" s="83"/>
      <c r="F114" s="83"/>
      <c r="G114" s="83"/>
      <c r="H114" s="83"/>
      <c r="I114" s="84"/>
    </row>
    <row r="115" spans="1:9" s="61" customFormat="1" ht="15">
      <c r="A115" s="81" t="s">
        <v>211</v>
      </c>
      <c r="B115" s="85"/>
      <c r="C115" s="83"/>
      <c r="D115" s="83"/>
      <c r="E115" s="83"/>
      <c r="F115" s="83"/>
      <c r="G115" s="83"/>
      <c r="H115" s="83"/>
      <c r="I115" s="84"/>
    </row>
    <row r="116" spans="1:9" s="61" customFormat="1" ht="15">
      <c r="A116" s="81"/>
      <c r="B116" s="85"/>
      <c r="C116" s="83"/>
      <c r="D116" s="83"/>
      <c r="E116" s="83"/>
      <c r="F116" s="83"/>
      <c r="G116" s="83"/>
      <c r="H116" s="83"/>
      <c r="I116" s="84"/>
    </row>
    <row r="117" spans="1:9" s="61" customFormat="1" ht="15">
      <c r="A117" s="81"/>
      <c r="B117" s="82" t="s">
        <v>171</v>
      </c>
      <c r="C117" s="83"/>
      <c r="D117" s="83"/>
      <c r="E117" s="83"/>
      <c r="F117" s="83"/>
      <c r="G117" s="83"/>
      <c r="H117" s="83"/>
      <c r="I117" s="84"/>
    </row>
    <row r="118" spans="1:9" s="61" customFormat="1" ht="15">
      <c r="A118" s="81" t="s">
        <v>212</v>
      </c>
      <c r="B118" s="85"/>
      <c r="C118" s="83"/>
      <c r="D118" s="83"/>
      <c r="E118" s="83"/>
      <c r="F118" s="83"/>
      <c r="G118" s="83"/>
      <c r="H118" s="83"/>
      <c r="I118" s="84"/>
    </row>
    <row r="119" spans="1:9" s="61" customFormat="1" ht="15">
      <c r="A119" s="81" t="s">
        <v>213</v>
      </c>
      <c r="B119" s="85"/>
      <c r="C119" s="83"/>
      <c r="D119" s="83"/>
      <c r="E119" s="83"/>
      <c r="F119" s="83"/>
      <c r="G119" s="83"/>
      <c r="H119" s="83"/>
      <c r="I119" s="84"/>
    </row>
    <row r="120" spans="1:9" s="61" customFormat="1" ht="15">
      <c r="A120" s="81" t="s">
        <v>214</v>
      </c>
      <c r="B120" s="88"/>
      <c r="C120" s="83"/>
      <c r="D120" s="83"/>
      <c r="E120" s="83"/>
      <c r="F120" s="83"/>
      <c r="G120" s="83"/>
      <c r="H120" s="83"/>
      <c r="I120" s="84"/>
    </row>
    <row r="121" spans="1:9" s="61" customFormat="1" ht="15">
      <c r="A121" s="81" t="s">
        <v>215</v>
      </c>
      <c r="B121" s="88"/>
      <c r="C121" s="83"/>
      <c r="D121" s="83"/>
      <c r="E121" s="83"/>
      <c r="F121" s="83"/>
      <c r="G121" s="83"/>
      <c r="H121" s="83"/>
      <c r="I121" s="84"/>
    </row>
    <row r="122" spans="1:9" s="61" customFormat="1" ht="15">
      <c r="A122" s="81" t="s">
        <v>216</v>
      </c>
      <c r="B122" s="85"/>
      <c r="C122" s="83"/>
      <c r="D122" s="83"/>
      <c r="E122" s="83"/>
      <c r="F122" s="83"/>
      <c r="G122" s="83"/>
      <c r="H122" s="83"/>
      <c r="I122" s="84"/>
    </row>
    <row r="123" spans="1:9" s="61" customFormat="1" ht="15.75" thickBot="1">
      <c r="A123" s="89" t="s">
        <v>217</v>
      </c>
      <c r="B123" s="90"/>
      <c r="C123" s="91"/>
      <c r="D123" s="91"/>
      <c r="E123" s="91"/>
      <c r="F123" s="91"/>
      <c r="G123" s="91"/>
      <c r="H123" s="91"/>
      <c r="I123" s="92"/>
    </row>
    <row r="125" s="61" customFormat="1" ht="19.5">
      <c r="B125" s="62" t="s">
        <v>172</v>
      </c>
    </row>
    <row r="126" s="61" customFormat="1" ht="17.25">
      <c r="B126" s="65" t="s">
        <v>173</v>
      </c>
    </row>
    <row r="127" s="61" customFormat="1" ht="15.75">
      <c r="B127" s="95"/>
    </row>
    <row r="128" s="61" customFormat="1" ht="24" thickBot="1">
      <c r="B128" s="64" t="s">
        <v>207</v>
      </c>
    </row>
    <row r="129" spans="2:4" s="61" customFormat="1" ht="15.75" thickBot="1">
      <c r="B129" s="76"/>
      <c r="C129" s="77" t="s">
        <v>174</v>
      </c>
      <c r="D129" s="78"/>
    </row>
    <row r="130" spans="2:4" s="61" customFormat="1" ht="26.25">
      <c r="B130" s="69"/>
      <c r="C130" s="70" t="s">
        <v>175</v>
      </c>
      <c r="D130" s="79" t="s">
        <v>176</v>
      </c>
    </row>
    <row r="131" spans="2:4" s="61" customFormat="1" ht="15.75" thickBot="1">
      <c r="B131" s="69" t="s">
        <v>177</v>
      </c>
      <c r="C131" s="73"/>
      <c r="D131" s="96"/>
    </row>
    <row r="132" spans="2:5" ht="15">
      <c r="B132" s="47" t="s">
        <v>178</v>
      </c>
      <c r="C132" s="48">
        <v>507</v>
      </c>
      <c r="D132" s="49">
        <v>106</v>
      </c>
      <c r="E132" s="23" t="s">
        <v>179</v>
      </c>
    </row>
    <row r="133" spans="2:4" ht="15">
      <c r="B133" s="50" t="s">
        <v>180</v>
      </c>
      <c r="C133" s="51">
        <v>455</v>
      </c>
      <c r="D133" s="46">
        <v>101</v>
      </c>
    </row>
    <row r="134" spans="2:4" ht="15">
      <c r="B134" s="50" t="s">
        <v>181</v>
      </c>
      <c r="C134" s="51">
        <v>485</v>
      </c>
      <c r="D134" s="46"/>
    </row>
    <row r="135" spans="2:4" ht="15.75" thickBot="1">
      <c r="B135" s="52" t="s">
        <v>182</v>
      </c>
      <c r="C135" s="53">
        <v>485</v>
      </c>
      <c r="D135" s="54"/>
    </row>
    <row r="136" spans="2:4" ht="15.75" thickBot="1">
      <c r="B136" s="55"/>
      <c r="C136" s="55"/>
      <c r="D136" s="55"/>
    </row>
    <row r="137" spans="2:4" s="61" customFormat="1" ht="15">
      <c r="B137" s="97" t="s">
        <v>183</v>
      </c>
      <c r="C137" s="98"/>
      <c r="D137" s="99"/>
    </row>
    <row r="138" spans="2:4" ht="15">
      <c r="B138" s="56" t="s">
        <v>178</v>
      </c>
      <c r="C138" s="57">
        <v>455</v>
      </c>
      <c r="D138" s="58"/>
    </row>
    <row r="139" spans="2:4" ht="15">
      <c r="B139" s="50" t="s">
        <v>180</v>
      </c>
      <c r="C139" s="51">
        <v>420</v>
      </c>
      <c r="D139" s="46"/>
    </row>
    <row r="140" spans="2:4" ht="15">
      <c r="B140" s="50" t="s">
        <v>184</v>
      </c>
      <c r="C140" s="51">
        <v>430</v>
      </c>
      <c r="D140" s="46"/>
    </row>
    <row r="141" spans="2:4" ht="15.75" thickBot="1">
      <c r="B141" s="52" t="s">
        <v>182</v>
      </c>
      <c r="C141" s="53">
        <v>430</v>
      </c>
      <c r="D141" s="54"/>
    </row>
    <row r="142" ht="15.75">
      <c r="B142" s="59"/>
    </row>
    <row r="143" ht="15.75">
      <c r="B143" s="60" t="s">
        <v>185</v>
      </c>
    </row>
    <row r="144" ht="15.75">
      <c r="B144" s="59"/>
    </row>
    <row r="145" s="61" customFormat="1" ht="24" thickBot="1">
      <c r="B145" s="64" t="s">
        <v>186</v>
      </c>
    </row>
    <row r="146" spans="2:4" s="61" customFormat="1" ht="27" thickBot="1">
      <c r="B146" s="66"/>
      <c r="C146" s="67" t="s">
        <v>187</v>
      </c>
      <c r="D146" s="68" t="s">
        <v>188</v>
      </c>
    </row>
    <row r="147" spans="2:4" s="61" customFormat="1" ht="15">
      <c r="B147" s="69"/>
      <c r="C147" s="70" t="s">
        <v>175</v>
      </c>
      <c r="D147" s="71" t="s">
        <v>175</v>
      </c>
    </row>
    <row r="148" spans="2:4" s="61" customFormat="1" ht="18" customHeight="1" thickBot="1">
      <c r="B148" s="72" t="s">
        <v>189</v>
      </c>
      <c r="C148" s="73"/>
      <c r="D148" s="74"/>
    </row>
    <row r="149" spans="2:4" ht="14.25" customHeight="1">
      <c r="B149" s="47" t="s">
        <v>190</v>
      </c>
      <c r="C149" s="48">
        <v>69</v>
      </c>
      <c r="D149" s="49">
        <v>136</v>
      </c>
    </row>
    <row r="150" spans="2:4" ht="14.25" customHeight="1">
      <c r="B150" s="50" t="s">
        <v>191</v>
      </c>
      <c r="C150" s="51">
        <v>67</v>
      </c>
      <c r="D150" s="46">
        <v>136</v>
      </c>
    </row>
    <row r="151" spans="2:4" ht="14.25" customHeight="1">
      <c r="B151" s="50" t="s">
        <v>192</v>
      </c>
      <c r="C151" s="51">
        <v>58</v>
      </c>
      <c r="D151" s="46">
        <v>111</v>
      </c>
    </row>
    <row r="152" spans="2:4" ht="14.25" customHeight="1">
      <c r="B152" s="50" t="s">
        <v>193</v>
      </c>
      <c r="C152" s="51">
        <v>53</v>
      </c>
      <c r="D152" s="46">
        <v>111</v>
      </c>
    </row>
    <row r="153" spans="2:4" ht="14.25" customHeight="1">
      <c r="B153" s="50" t="s">
        <v>194</v>
      </c>
      <c r="C153" s="51">
        <v>50</v>
      </c>
      <c r="D153" s="46">
        <v>95</v>
      </c>
    </row>
    <row r="154" spans="2:4" ht="14.25" customHeight="1">
      <c r="B154" s="50" t="s">
        <v>195</v>
      </c>
      <c r="C154" s="51">
        <v>45</v>
      </c>
      <c r="D154" s="46">
        <v>95</v>
      </c>
    </row>
    <row r="155" spans="2:4" ht="14.25" customHeight="1">
      <c r="B155" s="50" t="s">
        <v>196</v>
      </c>
      <c r="C155" s="51">
        <v>68</v>
      </c>
      <c r="D155" s="46">
        <v>131</v>
      </c>
    </row>
    <row r="156" spans="2:4" ht="14.25" customHeight="1">
      <c r="B156" s="50" t="s">
        <v>197</v>
      </c>
      <c r="C156" s="51">
        <v>63</v>
      </c>
      <c r="D156" s="46">
        <v>131</v>
      </c>
    </row>
    <row r="157" spans="2:4" ht="14.25" customHeight="1">
      <c r="B157" s="50" t="s">
        <v>198</v>
      </c>
      <c r="C157" s="51">
        <v>76</v>
      </c>
      <c r="D157" s="46">
        <v>147</v>
      </c>
    </row>
    <row r="158" spans="2:4" ht="14.25" customHeight="1">
      <c r="B158" s="50" t="s">
        <v>199</v>
      </c>
      <c r="C158" s="51">
        <v>71</v>
      </c>
      <c r="D158" s="46">
        <v>147</v>
      </c>
    </row>
    <row r="159" spans="2:4" ht="14.25" customHeight="1">
      <c r="B159" s="50" t="s">
        <v>200</v>
      </c>
      <c r="C159" s="51">
        <v>60</v>
      </c>
      <c r="D159" s="46">
        <v>120</v>
      </c>
    </row>
    <row r="160" spans="2:4" ht="14.25" customHeight="1">
      <c r="B160" s="50" t="s">
        <v>201</v>
      </c>
      <c r="C160" s="51">
        <v>60</v>
      </c>
      <c r="D160" s="46">
        <v>120</v>
      </c>
    </row>
    <row r="161" spans="2:4" ht="14.25" customHeight="1">
      <c r="B161" s="50" t="s">
        <v>202</v>
      </c>
      <c r="C161" s="51">
        <v>60</v>
      </c>
      <c r="D161" s="46">
        <v>120</v>
      </c>
    </row>
    <row r="162" spans="2:4" ht="14.25" customHeight="1" thickBot="1">
      <c r="B162" s="52" t="s">
        <v>203</v>
      </c>
      <c r="C162" s="53">
        <v>60</v>
      </c>
      <c r="D162" s="54">
        <v>120</v>
      </c>
    </row>
    <row r="164" s="61" customFormat="1" ht="15">
      <c r="B164" s="75" t="s">
        <v>204</v>
      </c>
    </row>
    <row r="165" s="61" customFormat="1" ht="15">
      <c r="B165" s="75" t="s">
        <v>205</v>
      </c>
    </row>
  </sheetData>
  <sheetProtection/>
  <mergeCells count="92">
    <mergeCell ref="A103:B103"/>
    <mergeCell ref="H103:I103"/>
    <mergeCell ref="C129:D129"/>
    <mergeCell ref="B2:I2"/>
    <mergeCell ref="A100:B100"/>
    <mergeCell ref="H100:I100"/>
    <mergeCell ref="A101:B101"/>
    <mergeCell ref="H101:I101"/>
    <mergeCell ref="A102:B102"/>
    <mergeCell ref="H102:I102"/>
    <mergeCell ref="A97:B97"/>
    <mergeCell ref="H97:I97"/>
    <mergeCell ref="A98:B98"/>
    <mergeCell ref="H98:I98"/>
    <mergeCell ref="A99:B99"/>
    <mergeCell ref="H99:I99"/>
    <mergeCell ref="A94:B94"/>
    <mergeCell ref="H94:I94"/>
    <mergeCell ref="A95:B95"/>
    <mergeCell ref="H95:I95"/>
    <mergeCell ref="A96:B96"/>
    <mergeCell ref="H96:I96"/>
    <mergeCell ref="A91:B91"/>
    <mergeCell ref="H91:I91"/>
    <mergeCell ref="A92:B92"/>
    <mergeCell ref="H92:I92"/>
    <mergeCell ref="A93:B93"/>
    <mergeCell ref="H93:I93"/>
    <mergeCell ref="A88:B88"/>
    <mergeCell ref="H88:I88"/>
    <mergeCell ref="A89:B89"/>
    <mergeCell ref="H89:I89"/>
    <mergeCell ref="A90:B90"/>
    <mergeCell ref="H90:I90"/>
    <mergeCell ref="A83:B83"/>
    <mergeCell ref="H83:I83"/>
    <mergeCell ref="A84:B84"/>
    <mergeCell ref="H84:I84"/>
    <mergeCell ref="A85:I85"/>
    <mergeCell ref="A87:B87"/>
    <mergeCell ref="H87:I87"/>
    <mergeCell ref="A80:B80"/>
    <mergeCell ref="H80:I80"/>
    <mergeCell ref="A81:B81"/>
    <mergeCell ref="H81:I81"/>
    <mergeCell ref="A82:B82"/>
    <mergeCell ref="H82:I82"/>
    <mergeCell ref="A77:B77"/>
    <mergeCell ref="H77:I77"/>
    <mergeCell ref="A78:B78"/>
    <mergeCell ref="H78:I78"/>
    <mergeCell ref="A79:B79"/>
    <mergeCell ref="H79:I79"/>
    <mergeCell ref="A74:B74"/>
    <mergeCell ref="H74:I74"/>
    <mergeCell ref="A75:B75"/>
    <mergeCell ref="H75:I75"/>
    <mergeCell ref="A76:B76"/>
    <mergeCell ref="H76:I76"/>
    <mergeCell ref="H69:I69"/>
    <mergeCell ref="H70:I70"/>
    <mergeCell ref="A71:I71"/>
    <mergeCell ref="A72:B72"/>
    <mergeCell ref="H72:I72"/>
    <mergeCell ref="A73:B73"/>
    <mergeCell ref="H73:I73"/>
    <mergeCell ref="H62:I62"/>
    <mergeCell ref="H63:I63"/>
    <mergeCell ref="H64:I64"/>
    <mergeCell ref="H65:I65"/>
    <mergeCell ref="H66:I66"/>
    <mergeCell ref="H67:I67"/>
    <mergeCell ref="H56:I56"/>
    <mergeCell ref="H57:I57"/>
    <mergeCell ref="H58:I58"/>
    <mergeCell ref="H59:I59"/>
    <mergeCell ref="H60:I60"/>
    <mergeCell ref="H61:I61"/>
    <mergeCell ref="A45:I45"/>
    <mergeCell ref="A46:I46"/>
    <mergeCell ref="A53:I53"/>
    <mergeCell ref="A54:B54"/>
    <mergeCell ref="H54:I54"/>
    <mergeCell ref="H55:I55"/>
    <mergeCell ref="A1:I1"/>
    <mergeCell ref="A6:I6"/>
    <mergeCell ref="D7:I8"/>
    <mergeCell ref="A33:I33"/>
    <mergeCell ref="A34:A35"/>
    <mergeCell ref="B34:B35"/>
    <mergeCell ref="C34:C35"/>
    <mergeCell ref="D34:I3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2009-01-09T16:01:00Z</dcterms:created>
  <dcterms:modified xsi:type="dcterms:W3CDTF">2009-01-09T17:17:44Z</dcterms:modified>
  <cp:category/>
  <cp:version/>
  <cp:contentType/>
  <cp:contentStatus/>
</cp:coreProperties>
</file>